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940" windowHeight="10335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7一般公共预算“三公”经费支出情况表" sheetId="7" r:id="rId6"/>
    <sheet name="6一般公共预算基本支出情况表" sheetId="6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_xlnm.Database" hidden="1">#REF!</definedName>
    <definedName name="dddddd">#REF!</definedName>
    <definedName name="ffffff">#REF!</definedName>
    <definedName name="ggggg">#REF!</definedName>
    <definedName name="gxxe2003">[1]P1012001!$A$6:$E$117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'1部门收支总体情况表'!$A$1:$L$23</definedName>
    <definedName name="_xlnm.Print_Area" localSheetId="1">'2部门收入总体情况表'!$A$1:V8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6">'6一般公共预算基本支出情况表'!$A$1:Q7</definedName>
    <definedName name="_xlnm.Print_Area" localSheetId="5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'1部门收支总体情况表'!$1:$6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6">'6一般公共预算基本支出情况表'!$1:6</definedName>
    <definedName name="_xlnm.Print_Titles" localSheetId="5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25725"/>
</workbook>
</file>

<file path=xl/calcChain.xml><?xml version="1.0" encoding="utf-8"?>
<calcChain xmlns="http://schemas.openxmlformats.org/spreadsheetml/2006/main">
  <c r="G23" i="1"/>
  <c r="H23"/>
  <c r="I23"/>
  <c r="F23"/>
  <c r="E23"/>
  <c r="D23"/>
  <c r="G7"/>
  <c r="I25" i="6"/>
  <c r="I26"/>
  <c r="I27"/>
  <c r="I28"/>
  <c r="I29"/>
  <c r="I30"/>
  <c r="I31"/>
  <c r="I32"/>
  <c r="I33"/>
  <c r="I34"/>
  <c r="I36"/>
  <c r="I37"/>
  <c r="I38"/>
  <c r="I39"/>
  <c r="I40"/>
  <c r="J36"/>
  <c r="J37"/>
  <c r="J38"/>
  <c r="J39"/>
  <c r="J40"/>
  <c r="J41"/>
  <c r="J42"/>
  <c r="J43"/>
  <c r="J44"/>
  <c r="J45"/>
  <c r="F35" i="4"/>
  <c r="G35"/>
  <c r="H35"/>
  <c r="I35"/>
  <c r="J35"/>
  <c r="K35"/>
  <c r="E35"/>
  <c r="C7"/>
  <c r="C35" s="1"/>
  <c r="F8" i="3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7"/>
  <c r="M32"/>
  <c r="M33"/>
  <c r="M34"/>
  <c r="M35"/>
  <c r="M36"/>
  <c r="M37"/>
  <c r="F9" i="2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8"/>
  <c r="F7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</calcChain>
</file>

<file path=xl/sharedStrings.xml><?xml version="1.0" encoding="utf-8"?>
<sst xmlns="http://schemas.openxmlformats.org/spreadsheetml/2006/main" count="817" uniqueCount="351">
  <si>
    <t>2019年收支总体情况表</t>
  </si>
  <si>
    <t>单位名称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</si>
  <si>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</si>
  <si>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</si>
  <si>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</si>
  <si>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</si>
  <si>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</si>
  <si>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</si>
  <si>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</si>
  <si>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</si>
  <si>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</si>
  <si>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</si>
  <si>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</si>
  <si>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</si>
  <si>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</si>
  <si>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</si>
  <si>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</si>
  <si>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</si>
  <si>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</si>
  <si>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</si>
  <si>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</si>
  <si>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</si>
  <si>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</si>
  <si>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</si>
  <si>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</si>
  <si>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</si>
  <si>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</si>
  <si>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</si>
  <si>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</si>
  <si>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</si>
  <si>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</si>
  <si>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</si>
  <si>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</si>
  <si>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</si>
  <si>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</si>
  <si>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</si>
  <si>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</si>
  <si>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</si>
  <si>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</si>
  <si>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</si>
  <si>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</si>
  <si>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</si>
  <si>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</si>
  <si>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</si>
  <si>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</si>
  <si>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</si>
  <si>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</si>
  <si>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</si>
  <si>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</si>
  <si>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</si>
  <si>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</si>
  <si>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</si>
  <si>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</si>
  <si>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</si>
  <si>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</si>
  <si>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</si>
  <si>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</si>
  <si>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</si>
  <si>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</si>
  <si>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</si>
  <si>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</si>
  <si>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</si>
  <si>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</si>
  <si>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</si>
  <si>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</si>
  <si>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</si>
  <si>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</si>
  <si>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</si>
  <si>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2019年部门支出总体情况表</t>
  </si>
  <si>
    <t>科目编码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</si>
  <si>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</si>
  <si>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</si>
  <si>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</si>
  <si>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</si>
  <si>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</si>
  <si>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</si>
  <si>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</si>
  <si>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</si>
  <si>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</si>
  <si>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</si>
  <si>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</si>
  <si>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</si>
  <si>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</si>
  <si>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</si>
  <si>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</si>
  <si>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</si>
  <si>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</si>
  <si>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</si>
  <si>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</si>
  <si>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</si>
  <si>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</si>
  <si>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</si>
  <si>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</si>
  <si>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</si>
  <si>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</si>
  <si>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</si>
  <si>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</si>
  <si>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</si>
  <si>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</si>
  <si>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</si>
  <si>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</si>
  <si>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</si>
  <si>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</si>
  <si>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</si>
  <si>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</si>
  <si>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</si>
  <si>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</si>
  <si>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</si>
  <si>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</si>
  <si>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</si>
  <si>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</si>
  <si>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</si>
  <si>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</si>
  <si>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</si>
  <si>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</si>
  <si>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</si>
  <si>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人员经费支出</t>
  </si>
  <si>
    <t>公用经费支出</t>
  </si>
  <si>
    <t>2019年一般公共预算基本支出情况表</t>
  </si>
  <si>
    <t>单位名称：</t>
  </si>
  <si>
    <t>部门预算经济分类</t>
  </si>
  <si>
    <t>政府预算经济分类</t>
  </si>
  <si>
    <t>2019年</t>
  </si>
  <si>
    <t>上年一般公共预算结转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</si>
  <si>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</si>
  <si>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</si>
  <si>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</si>
  <si>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</si>
  <si>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</si>
  <si>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</si>
  <si>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</si>
  <si>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</si>
  <si>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</si>
  <si>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</si>
  <si>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</si>
  <si>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</si>
  <si>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</si>
  <si>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</si>
  <si>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</si>
  <si>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</si>
  <si>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</si>
  <si>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</si>
  <si>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</si>
  <si>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</si>
  <si>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</si>
  <si>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</si>
  <si>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</si>
  <si>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</si>
  <si>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</si>
  <si>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</si>
  <si>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</si>
  <si>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</si>
  <si>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</si>
  <si>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</si>
  <si>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</si>
  <si>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</si>
  <si>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</si>
  <si>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</si>
  <si>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</si>
  <si>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</si>
  <si>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主管部门</t>
  </si>
  <si>
    <t>实施单位</t>
  </si>
  <si>
    <t>项目概况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</si>
  <si>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</si>
  <si>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</si>
  <si>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</si>
  <si>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</si>
  <si>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</si>
  <si>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</si>
  <si>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</si>
  <si>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</si>
  <si>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</si>
  <si>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</si>
  <si>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</si>
  <si>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</si>
  <si>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</si>
  <si>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</si>
  <si>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</si>
  <si>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</si>
  <si>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</si>
  <si>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</si>
  <si>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</si>
  <si>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</si>
  <si>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</si>
  <si>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</si>
  <si>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</si>
  <si>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</si>
  <si>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</si>
  <si>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</si>
  <si>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</si>
  <si>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</si>
  <si>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</si>
  <si>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</si>
  <si>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2019年</t>
    <phoneticPr fontId="30" type="noConversion"/>
  </si>
  <si>
    <t xml:space="preserve">  </t>
    <phoneticPr fontId="30" type="noConversion"/>
  </si>
  <si>
    <t>洛阳市公路管理局</t>
  </si>
  <si>
    <t xml:space="preserve">  洛阳市公路管理局</t>
  </si>
  <si>
    <t>205</t>
  </si>
  <si>
    <t>08</t>
  </si>
  <si>
    <t>03</t>
  </si>
  <si>
    <t xml:space="preserve">    培训支出</t>
  </si>
  <si>
    <t>206</t>
  </si>
  <si>
    <t>04</t>
  </si>
  <si>
    <t>02</t>
  </si>
  <si>
    <t xml:space="preserve">    应用技术研究与开发</t>
  </si>
  <si>
    <t>208</t>
  </si>
  <si>
    <t>05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</si>
  <si>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</si>
  <si>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</si>
  <si>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</si>
  <si>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</si>
  <si>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</si>
  <si>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>214</t>
  </si>
  <si>
    <t xml:space="preserve">    行政运行（公路水路运输）</t>
  </si>
  <si>
    <t xml:space="preserve">    公路建设</t>
  </si>
  <si>
    <t>06</t>
  </si>
  <si>
    <t xml:space="preserve">    公路养护（公路水路运输）</t>
  </si>
  <si>
    <t>09</t>
  </si>
  <si>
    <t xml:space="preserve">    交通运输信息化建设</t>
  </si>
  <si>
    <t>99</t>
  </si>
  <si>
    <t xml:space="preserve">    其他公路水路运输支出</t>
  </si>
  <si>
    <t xml:space="preserve">    车辆购置税用于公路等基础设施建设支出</t>
  </si>
  <si>
    <t xml:space="preserve">    车辆购置税用于农村公路建设支出</t>
  </si>
  <si>
    <t xml:space="preserve">    车辆购置税其他支出</t>
  </si>
  <si>
    <t>221</t>
  </si>
  <si>
    <t xml:space="preserve">    住房公积金</t>
  </si>
  <si>
    <t xml:space="preserve">  洛阳市公路管理局洛界高速公路管理处</t>
  </si>
  <si>
    <t>62</t>
  </si>
  <si>
    <t xml:space="preserve">    其他车辆通行费安排的支出</t>
  </si>
  <si>
    <t xml:space="preserve">  洛阳市公路管理局城郊分局</t>
  </si>
  <si>
    <t xml:space="preserve">    事业单位医疗</t>
  </si>
  <si>
    <t>工资福利支出</t>
  </si>
  <si>
    <t>对个人和家庭的补助</t>
  </si>
  <si>
    <t>十二、城乡社区事务</t>
    <phoneticPr fontId="30" type="noConversion"/>
  </si>
  <si>
    <t>303</t>
  </si>
  <si>
    <t xml:space="preserve">  303</t>
  </si>
  <si>
    <t xml:space="preserve">  离休费</t>
  </si>
  <si>
    <t xml:space="preserve">  遗属补助</t>
  </si>
  <si>
    <t>13</t>
  </si>
  <si>
    <t xml:space="preserve">  退休人员健康修养费</t>
  </si>
  <si>
    <t>14</t>
  </si>
  <si>
    <t xml:space="preserve">  离休人员健康修养费</t>
  </si>
  <si>
    <t>15</t>
  </si>
  <si>
    <t xml:space="preserve">  离退休文明奖</t>
  </si>
  <si>
    <t>16</t>
  </si>
  <si>
    <t xml:space="preserve">  离退休取暖补贴</t>
  </si>
  <si>
    <t>17</t>
  </si>
  <si>
    <t xml:space="preserve">  离退休物业补贴</t>
  </si>
  <si>
    <t>18</t>
  </si>
  <si>
    <t xml:space="preserve">  离退休全国文明城市奖</t>
  </si>
  <si>
    <t>301</t>
  </si>
  <si>
    <t xml:space="preserve">  301</t>
  </si>
  <si>
    <t xml:space="preserve">  基本工资</t>
  </si>
  <si>
    <t xml:space="preserve">  在职人员取暖补贴</t>
  </si>
  <si>
    <t xml:space="preserve">  工作性津贴</t>
  </si>
  <si>
    <t xml:space="preserve">  生活性津贴</t>
  </si>
  <si>
    <t xml:space="preserve">  其他津贴补贴</t>
  </si>
  <si>
    <t xml:space="preserve">  在职人员文明奖</t>
  </si>
  <si>
    <t xml:space="preserve">  奖金</t>
  </si>
  <si>
    <t xml:space="preserve">  年度目标考核奖</t>
  </si>
  <si>
    <t>07</t>
  </si>
  <si>
    <t xml:space="preserve">  基础性绩效工资</t>
  </si>
  <si>
    <t xml:space="preserve">  奖励性绩效工资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</si>
  <si>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</si>
  <si>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</si>
  <si>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</si>
  <si>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</si>
  <si>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失业保险</t>
  </si>
  <si>
    <t xml:space="preserve">  生育保险</t>
  </si>
  <si>
    <t xml:space="preserve">  工伤保险</t>
  </si>
  <si>
    <t xml:space="preserve">  在职全国文明城市奖</t>
  </si>
  <si>
    <t xml:space="preserve">  其他工资福利支出</t>
  </si>
  <si>
    <t xml:space="preserve">  平时考核奖</t>
  </si>
  <si>
    <t>302</t>
  </si>
  <si>
    <t xml:space="preserve">  302</t>
  </si>
  <si>
    <t xml:space="preserve">  办公费</t>
  </si>
  <si>
    <t xml:space="preserve">  印刷费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</si>
  <si>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</si>
  <si>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</si>
  <si>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</si>
  <si>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</si>
  <si>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</si>
  <si>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</si>
  <si>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</si>
  <si>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</si>
  <si>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其他车辆通行费安排的支出</t>
  </si>
  <si>
    <t>洛阳市公路管理局</t>
    <phoneticPr fontId="30" type="noConversion"/>
  </si>
  <si>
    <t>桥梁、隧道、公路改善工程（项）/新、改建公路工程（项）/公路管养范围（公里）</t>
    <phoneticPr fontId="30" type="noConversion"/>
  </si>
  <si>
    <t>70项/9项/1860公里</t>
    <phoneticPr fontId="30" type="noConversion"/>
  </si>
  <si>
    <t>工程合格率（%）/公路使用</t>
    <phoneticPr fontId="30" type="noConversion"/>
  </si>
  <si>
    <t>100%/正常</t>
    <phoneticPr fontId="30" type="noConversion"/>
  </si>
  <si>
    <t>年度</t>
    <phoneticPr fontId="30" type="noConversion"/>
  </si>
  <si>
    <t>按相关政策或要求和合同</t>
    <phoneticPr fontId="30" type="noConversion"/>
  </si>
  <si>
    <t>满足</t>
    <phoneticPr fontId="30" type="noConversion"/>
  </si>
  <si>
    <t>对经济发展的促进作用</t>
    <phoneticPr fontId="30" type="noConversion"/>
  </si>
  <si>
    <t>明显</t>
    <phoneticPr fontId="30" type="noConversion"/>
  </si>
  <si>
    <t>公路基本公共服务水平</t>
    <phoneticPr fontId="30" type="noConversion"/>
  </si>
  <si>
    <t>提升</t>
    <phoneticPr fontId="30" type="noConversion"/>
  </si>
  <si>
    <t>建设项目交通建设符合环评审批要求</t>
    <phoneticPr fontId="30" type="noConversion"/>
  </si>
  <si>
    <t>适应未来一段时期内交通需求</t>
    <phoneticPr fontId="30" type="noConversion"/>
  </si>
  <si>
    <t>适应</t>
    <phoneticPr fontId="30" type="noConversion"/>
  </si>
  <si>
    <t>主管部门、沿线群众、过往司乘人员满意度</t>
    <phoneticPr fontId="30" type="noConversion"/>
  </si>
  <si>
    <t>满意</t>
    <phoneticPr fontId="30" type="noConversion"/>
  </si>
  <si>
    <t>依据单位职能，负责干线公路1860公里建设、管理、养护的行业规划和实施</t>
    <phoneticPr fontId="30" type="noConversion"/>
  </si>
  <si>
    <t>省市下达的各类投资计划</t>
    <phoneticPr fontId="30" type="noConversion"/>
  </si>
  <si>
    <t>完成干线公路管理和养护工程任务，保障公路畅通；完成干线公路建设工程任务，保障公路的质量</t>
    <phoneticPr fontId="30" type="noConversion"/>
  </si>
  <si>
    <t>洛阳市公路局</t>
    <phoneticPr fontId="30" type="noConversion"/>
  </si>
  <si>
    <t>洛阳市交通运输局</t>
    <phoneticPr fontId="30" type="noConversion"/>
  </si>
  <si>
    <r>
      <t>2</t>
    </r>
    <r>
      <rPr>
        <sz val="11"/>
        <color indexed="8"/>
        <rFont val="宋体"/>
        <family val="3"/>
        <charset val="134"/>
      </rPr>
      <t>019年</t>
    </r>
    <phoneticPr fontId="30" type="noConversion"/>
  </si>
  <si>
    <t>王明高</t>
    <phoneticPr fontId="30" type="noConversion"/>
  </si>
  <si>
    <t>市委、市政府会议决定事项或主管部门和财政部门共同发文明确事项</t>
    <phoneticPr fontId="30" type="noConversion"/>
  </si>
  <si>
    <t>项目类别</t>
    <phoneticPr fontId="30" type="noConversion"/>
  </si>
  <si>
    <t>一次性</t>
    <phoneticPr fontId="30" type="noConversion"/>
  </si>
  <si>
    <t>办公类-水费</t>
  </si>
  <si>
    <t>办公类-物业管理费</t>
  </si>
  <si>
    <t>办公类-邮电费</t>
  </si>
  <si>
    <t>办公类-网络租赁费</t>
  </si>
  <si>
    <t>办公类-差旅费</t>
  </si>
  <si>
    <t>办公类-电费</t>
  </si>
  <si>
    <t>办公类-网络及电脑维护费</t>
  </si>
  <si>
    <t>其他类-公务用车运行维护费</t>
  </si>
  <si>
    <t>/</t>
    <phoneticPr fontId="30" type="noConversion"/>
  </si>
  <si>
    <t>509</t>
    <phoneticPr fontId="30" type="noConversion"/>
  </si>
  <si>
    <t>05</t>
    <phoneticPr fontId="30" type="noConversion"/>
  </si>
  <si>
    <t>01</t>
    <phoneticPr fontId="30" type="noConversion"/>
  </si>
  <si>
    <t xml:space="preserve">  其他对个人和家庭的补助支出</t>
    <phoneticPr fontId="30" type="noConversion"/>
  </si>
  <si>
    <t>99</t>
    <phoneticPr fontId="30" type="noConversion"/>
  </si>
  <si>
    <t>501</t>
    <phoneticPr fontId="30" type="noConversion"/>
  </si>
  <si>
    <t>机关工资福利支出</t>
    <phoneticPr fontId="30" type="noConversion"/>
  </si>
  <si>
    <t>02</t>
    <phoneticPr fontId="30" type="noConversion"/>
  </si>
  <si>
    <t>03</t>
    <phoneticPr fontId="30" type="noConversion"/>
  </si>
  <si>
    <t xml:space="preserve">  住房公积金</t>
    <phoneticPr fontId="30" type="noConversion"/>
  </si>
  <si>
    <t xml:space="preserve">  509</t>
  </si>
  <si>
    <t xml:space="preserve">  509</t>
    <phoneticPr fontId="30" type="noConversion"/>
  </si>
  <si>
    <t xml:space="preserve">  离退休费</t>
    <phoneticPr fontId="30" type="noConversion"/>
  </si>
  <si>
    <t xml:space="preserve">  社会福利和救助</t>
    <phoneticPr fontId="30" type="noConversion"/>
  </si>
  <si>
    <t xml:space="preserve">  其他对个人和家庭的补助</t>
    <phoneticPr fontId="30" type="noConversion"/>
  </si>
  <si>
    <t xml:space="preserve">  工资奖金津补贴</t>
    <phoneticPr fontId="30" type="noConversion"/>
  </si>
  <si>
    <t xml:space="preserve">  工资奖金津补贴</t>
    <phoneticPr fontId="30" type="noConversion"/>
  </si>
  <si>
    <t xml:space="preserve">  社会保障缴费</t>
    <phoneticPr fontId="30" type="noConversion"/>
  </si>
  <si>
    <t xml:space="preserve">  501</t>
  </si>
  <si>
    <t xml:space="preserve">  501</t>
    <phoneticPr fontId="30" type="noConversion"/>
  </si>
  <si>
    <t xml:space="preserve">  其他工资福利支出</t>
    <phoneticPr fontId="30" type="noConversion"/>
  </si>
  <si>
    <t>502</t>
    <phoneticPr fontId="30" type="noConversion"/>
  </si>
  <si>
    <t>商品和服务支出</t>
    <phoneticPr fontId="30" type="noConversion"/>
  </si>
  <si>
    <t>机关商品和服务支出</t>
    <phoneticPr fontId="30" type="noConversion"/>
  </si>
  <si>
    <t xml:space="preserve">  502</t>
  </si>
  <si>
    <t xml:space="preserve">  502</t>
    <phoneticPr fontId="30" type="noConversion"/>
  </si>
  <si>
    <t xml:space="preserve">  办公经费</t>
    <phoneticPr fontId="30" type="noConversion"/>
  </si>
  <si>
    <t xml:space="preserve">  委托业务费</t>
    <phoneticPr fontId="30" type="noConversion"/>
  </si>
  <si>
    <t xml:space="preserve">  其他商品和服务支出</t>
    <phoneticPr fontId="30" type="noConversion"/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</si>
</sst>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#,##0_);[Red]\(#,##0\)"/>
    <numFmt numFmtId="178" formatCode="0000"/>
    <numFmt numFmtId="179" formatCode="#,##0.00_ "/>
    <numFmt numFmtId="180" formatCode="#,##0.0000"/>
    <numFmt numFmtId="181" formatCode="#,##0.0_);[Red]\(#,##0.0\)"/>
    <numFmt numFmtId="182" formatCode="00"/>
    <numFmt numFmtId="183" formatCode="* #,##0.00;* \-#,##0.00;* &quot;&quot;??;@"/>
    <numFmt numFmtId="184" formatCode="#,##0.0"/>
    <numFmt numFmtId="185" formatCode="0.00_);[Red]\(0.00\)"/>
  </numFmts>
  <fonts count="32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6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9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family val="3"/>
      <charset val="134"/>
    </font>
    <font>
      <sz val="22"/>
      <name val="方正小标宋简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20"/>
      <name val="宋体"/>
      <family val="3"/>
      <charset val="134"/>
    </font>
    <font>
      <b/>
      <sz val="20"/>
      <name val="宋体"/>
      <family val="3"/>
      <charset val="134"/>
    </font>
    <font>
      <sz val="20"/>
      <color indexed="8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64"/>
      </top>
      <bottom/>
      <diagonal/>
    </border>
  </borders>
  <cellStyleXfs count="123">
    <xf numFmtId="0" fontId="0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16" borderId="3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22" borderId="4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4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4" borderId="37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14" borderId="35" applyNumberFormat="0" applyAlignment="0" applyProtection="0">
      <alignment vertical="center"/>
    </xf>
    <xf numFmtId="0" fontId="18" fillId="23" borderId="42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0" borderId="39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</cellStyleXfs>
  <cellXfs count="28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23" fillId="0" borderId="2" xfId="0" applyNumberFormat="1" applyFont="1" applyFill="1" applyBorder="1" applyAlignment="1">
      <alignment horizontal="left" vertical="center" wrapText="1"/>
    </xf>
    <xf numFmtId="0" fontId="24" fillId="0" borderId="0" xfId="104" applyFont="1" applyFill="1" applyAlignment="1">
      <alignment vertical="center"/>
    </xf>
    <xf numFmtId="0" fontId="0" fillId="0" borderId="0" xfId="104" applyFont="1" applyFill="1" applyAlignment="1">
      <alignment vertical="center"/>
    </xf>
    <xf numFmtId="0" fontId="29" fillId="0" borderId="0" xfId="104" applyFill="1" applyAlignment="1">
      <alignment vertical="center"/>
    </xf>
    <xf numFmtId="0" fontId="23" fillId="0" borderId="0" xfId="104" applyFont="1" applyFill="1" applyAlignment="1">
      <alignment vertical="center"/>
    </xf>
    <xf numFmtId="0" fontId="23" fillId="0" borderId="0" xfId="104" applyFont="1" applyFill="1" applyAlignment="1">
      <alignment horizontal="right" vertical="center"/>
    </xf>
    <xf numFmtId="0" fontId="24" fillId="0" borderId="2" xfId="104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vertical="center" wrapText="1"/>
    </xf>
    <xf numFmtId="177" fontId="29" fillId="0" borderId="2" xfId="104" applyNumberFormat="1" applyFill="1" applyBorder="1" applyAlignment="1">
      <alignment horizontal="right" vertical="center" wrapText="1"/>
    </xf>
    <xf numFmtId="0" fontId="0" fillId="0" borderId="2" xfId="15" applyFont="1" applyFill="1" applyBorder="1" applyAlignment="1">
      <alignment vertical="center"/>
    </xf>
    <xf numFmtId="180" fontId="29" fillId="0" borderId="2" xfId="104" applyNumberFormat="1" applyFill="1" applyBorder="1" applyAlignment="1">
      <alignment horizontal="right" vertical="center" wrapText="1"/>
    </xf>
    <xf numFmtId="0" fontId="24" fillId="0" borderId="2" xfId="3" applyFont="1" applyFill="1" applyBorder="1" applyAlignment="1">
      <alignment horizontal="center" vertical="center"/>
    </xf>
    <xf numFmtId="177" fontId="24" fillId="0" borderId="2" xfId="104" applyNumberFormat="1" applyFont="1" applyFill="1" applyBorder="1" applyAlignment="1">
      <alignment horizontal="right" vertical="center" wrapText="1"/>
    </xf>
    <xf numFmtId="0" fontId="24" fillId="0" borderId="2" xfId="104" applyFont="1" applyFill="1" applyBorder="1" applyAlignment="1">
      <alignment horizontal="center" vertical="center"/>
    </xf>
    <xf numFmtId="0" fontId="0" fillId="0" borderId="2" xfId="3" applyFont="1" applyFill="1" applyBorder="1" applyAlignment="1">
      <alignment horizontal="left" vertical="center"/>
    </xf>
    <xf numFmtId="0" fontId="0" fillId="0" borderId="2" xfId="104" applyFont="1" applyFill="1" applyBorder="1" applyAlignment="1">
      <alignment vertical="center"/>
    </xf>
    <xf numFmtId="0" fontId="29" fillId="0" borderId="2" xfId="104" applyFill="1" applyBorder="1" applyAlignment="1">
      <alignment vertical="center"/>
    </xf>
    <xf numFmtId="177" fontId="29" fillId="0" borderId="0" xfId="104" applyNumberFormat="1" applyFill="1" applyAlignment="1">
      <alignment vertical="center"/>
    </xf>
    <xf numFmtId="0" fontId="23" fillId="0" borderId="0" xfId="107" applyFont="1" applyFill="1">
      <alignment vertical="center"/>
    </xf>
    <xf numFmtId="0" fontId="0" fillId="0" borderId="0" xfId="107" applyFont="1" applyFill="1">
      <alignment vertical="center"/>
    </xf>
    <xf numFmtId="0" fontId="19" fillId="0" borderId="0" xfId="107" applyFill="1">
      <alignment vertical="center"/>
    </xf>
    <xf numFmtId="49" fontId="23" fillId="0" borderId="1" xfId="105" applyNumberFormat="1" applyFont="1" applyFill="1" applyBorder="1" applyAlignment="1" applyProtection="1">
      <alignment vertical="center"/>
    </xf>
    <xf numFmtId="181" fontId="23" fillId="0" borderId="0" xfId="51" applyNumberFormat="1" applyFont="1" applyFill="1" applyAlignment="1" applyProtection="1">
      <alignment vertical="center"/>
    </xf>
    <xf numFmtId="181" fontId="23" fillId="0" borderId="1" xfId="51" applyNumberFormat="1" applyFont="1" applyFill="1" applyBorder="1" applyAlignment="1" applyProtection="1">
      <alignment vertical="center"/>
    </xf>
    <xf numFmtId="0" fontId="23" fillId="0" borderId="2" xfId="51" applyNumberFormat="1" applyFont="1" applyFill="1" applyBorder="1" applyAlignment="1" applyProtection="1">
      <alignment horizontal="center" vertical="center" wrapText="1"/>
    </xf>
    <xf numFmtId="0" fontId="23" fillId="0" borderId="2" xfId="51" applyNumberFormat="1" applyFont="1" applyFill="1" applyBorder="1" applyAlignment="1" applyProtection="1">
      <alignment horizontal="center" vertical="center"/>
    </xf>
    <xf numFmtId="178" fontId="23" fillId="0" borderId="2" xfId="51" applyNumberFormat="1" applyFont="1" applyFill="1" applyBorder="1" applyAlignment="1" applyProtection="1">
      <alignment horizontal="center" vertical="center"/>
    </xf>
    <xf numFmtId="0" fontId="23" fillId="0" borderId="2" xfId="107" applyFont="1" applyFill="1" applyBorder="1" applyAlignment="1">
      <alignment horizontal="center" vertical="center"/>
    </xf>
    <xf numFmtId="181" fontId="23" fillId="0" borderId="1" xfId="51" applyNumberFormat="1" applyFont="1" applyFill="1" applyBorder="1" applyAlignment="1" applyProtection="1">
      <alignment horizontal="right" vertical="center"/>
    </xf>
    <xf numFmtId="0" fontId="25" fillId="0" borderId="0" xfId="90" applyFont="1" applyFill="1">
      <alignment vertical="center"/>
    </xf>
    <xf numFmtId="0" fontId="0" fillId="0" borderId="0" xfId="90" applyFont="1" applyFill="1">
      <alignment vertical="center"/>
    </xf>
    <xf numFmtId="0" fontId="29" fillId="0" borderId="0" xfId="90" applyFill="1">
      <alignment vertical="center"/>
    </xf>
    <xf numFmtId="0" fontId="26" fillId="0" borderId="0" xfId="90" applyFont="1" applyFill="1" applyAlignment="1">
      <alignment vertical="center"/>
    </xf>
    <xf numFmtId="0" fontId="23" fillId="0" borderId="0" xfId="90" applyFont="1" applyFill="1" applyAlignment="1">
      <alignment horizontal="right" vertical="center"/>
    </xf>
    <xf numFmtId="0" fontId="24" fillId="0" borderId="2" xfId="90" applyFont="1" applyFill="1" applyBorder="1" applyAlignment="1">
      <alignment horizontal="center" vertical="center"/>
    </xf>
    <xf numFmtId="0" fontId="24" fillId="0" borderId="2" xfId="90" applyFont="1" applyFill="1" applyBorder="1" applyAlignment="1">
      <alignment horizontal="center" vertical="center" wrapText="1"/>
    </xf>
    <xf numFmtId="0" fontId="0" fillId="0" borderId="2" xfId="90" applyFont="1" applyFill="1" applyBorder="1" applyAlignment="1">
      <alignment horizontal="center" vertical="center"/>
    </xf>
    <xf numFmtId="179" fontId="0" fillId="0" borderId="2" xfId="90" applyNumberFormat="1" applyFont="1" applyFill="1" applyBorder="1" applyAlignment="1">
      <alignment horizontal="right" vertical="center"/>
    </xf>
    <xf numFmtId="0" fontId="0" fillId="0" borderId="2" xfId="90" applyFont="1" applyFill="1" applyBorder="1">
      <alignment vertical="center"/>
    </xf>
    <xf numFmtId="0" fontId="27" fillId="0" borderId="0" xfId="110" applyFont="1" applyFill="1" applyBorder="1" applyAlignment="1">
      <alignment horizontal="center" vertical="center"/>
    </xf>
    <xf numFmtId="0" fontId="1" fillId="0" borderId="0" xfId="110" applyFill="1">
      <alignment vertical="center"/>
    </xf>
    <xf numFmtId="0" fontId="21" fillId="0" borderId="16" xfId="110" applyFont="1" applyFill="1" applyBorder="1" applyAlignment="1">
      <alignment horizontal="center" vertical="center" wrapText="1"/>
    </xf>
    <xf numFmtId="0" fontId="21" fillId="0" borderId="22" xfId="110" applyFont="1" applyFill="1" applyBorder="1" applyAlignment="1">
      <alignment horizontal="center" vertical="center" wrapText="1"/>
    </xf>
    <xf numFmtId="0" fontId="21" fillId="0" borderId="23" xfId="110" applyFont="1" applyFill="1" applyBorder="1" applyAlignment="1">
      <alignment horizontal="center" vertical="center" wrapText="1"/>
    </xf>
    <xf numFmtId="0" fontId="23" fillId="0" borderId="0" xfId="107" applyFont="1" applyFill="1" applyAlignment="1">
      <alignment vertical="center"/>
    </xf>
    <xf numFmtId="0" fontId="19" fillId="0" borderId="0" xfId="108" applyFill="1" applyAlignment="1">
      <alignment vertical="center"/>
    </xf>
    <xf numFmtId="0" fontId="0" fillId="0" borderId="0" xfId="108" applyFont="1" applyFill="1" applyAlignment="1"/>
    <xf numFmtId="0" fontId="23" fillId="0" borderId="0" xfId="108" applyFont="1" applyFill="1" applyAlignment="1"/>
    <xf numFmtId="0" fontId="19" fillId="0" borderId="0" xfId="108" applyFill="1" applyAlignment="1">
      <alignment wrapText="1"/>
    </xf>
    <xf numFmtId="0" fontId="19" fillId="0" borderId="0" xfId="108" applyFill="1" applyAlignment="1"/>
    <xf numFmtId="183" fontId="23" fillId="0" borderId="0" xfId="108" applyNumberFormat="1" applyFont="1" applyFill="1" applyBorder="1" applyAlignment="1" applyProtection="1">
      <alignment vertical="center" wrapText="1"/>
    </xf>
    <xf numFmtId="183" fontId="26" fillId="0" borderId="0" xfId="108" applyNumberFormat="1" applyFont="1" applyFill="1" applyBorder="1" applyAlignment="1" applyProtection="1">
      <alignment vertical="center" wrapText="1"/>
    </xf>
    <xf numFmtId="183" fontId="23" fillId="0" borderId="2" xfId="108" applyNumberFormat="1" applyFont="1" applyFill="1" applyBorder="1" applyAlignment="1" applyProtection="1">
      <alignment horizontal="centerContinuous" vertical="center"/>
    </xf>
    <xf numFmtId="181" fontId="23" fillId="0" borderId="2" xfId="108" applyNumberFormat="1" applyFont="1" applyFill="1" applyBorder="1" applyAlignment="1" applyProtection="1">
      <alignment horizontal="centerContinuous" vertical="center"/>
    </xf>
    <xf numFmtId="181" fontId="23" fillId="0" borderId="2" xfId="108" applyNumberFormat="1" applyFont="1" applyFill="1" applyBorder="1" applyAlignment="1" applyProtection="1">
      <alignment horizontal="center" vertical="center" wrapText="1"/>
    </xf>
    <xf numFmtId="184" fontId="23" fillId="0" borderId="3" xfId="105" applyNumberFormat="1" applyFont="1" applyFill="1" applyBorder="1" applyAlignment="1">
      <alignment horizontal="left" vertical="center" wrapText="1"/>
    </xf>
    <xf numFmtId="176" fontId="23" fillId="0" borderId="6" xfId="105" applyNumberFormat="1" applyFont="1" applyFill="1" applyBorder="1" applyAlignment="1" applyProtection="1">
      <alignment horizontal="right" vertical="center" wrapText="1"/>
    </xf>
    <xf numFmtId="0" fontId="23" fillId="0" borderId="5" xfId="93" applyFont="1" applyFill="1" applyBorder="1" applyAlignment="1">
      <alignment vertical="center" wrapText="1"/>
    </xf>
    <xf numFmtId="176" fontId="23" fillId="0" borderId="2" xfId="108" applyNumberFormat="1" applyFont="1" applyFill="1" applyBorder="1" applyAlignment="1">
      <alignment horizontal="right" vertical="center" wrapText="1"/>
    </xf>
    <xf numFmtId="176" fontId="23" fillId="0" borderId="2" xfId="105" applyNumberFormat="1" applyFont="1" applyFill="1" applyBorder="1" applyAlignment="1" applyProtection="1">
      <alignment horizontal="right" vertical="center" wrapText="1"/>
    </xf>
    <xf numFmtId="0" fontId="23" fillId="0" borderId="2" xfId="93" applyFont="1" applyFill="1" applyBorder="1" applyAlignment="1">
      <alignment vertical="center" wrapText="1"/>
    </xf>
    <xf numFmtId="176" fontId="23" fillId="0" borderId="7" xfId="105" applyNumberFormat="1" applyFont="1" applyFill="1" applyBorder="1" applyAlignment="1" applyProtection="1">
      <alignment horizontal="right" vertical="center" wrapText="1"/>
    </xf>
    <xf numFmtId="176" fontId="23" fillId="0" borderId="8" xfId="105" applyNumberFormat="1" applyFont="1" applyFill="1" applyBorder="1" applyAlignment="1" applyProtection="1">
      <alignment horizontal="right" vertical="center" wrapText="1"/>
    </xf>
    <xf numFmtId="181" fontId="23" fillId="0" borderId="2" xfId="109" applyNumberFormat="1" applyFont="1" applyFill="1" applyBorder="1" applyAlignment="1">
      <alignment vertical="center" wrapText="1"/>
    </xf>
    <xf numFmtId="0" fontId="23" fillId="0" borderId="3" xfId="109" applyFont="1" applyFill="1" applyBorder="1" applyAlignment="1">
      <alignment vertical="center" wrapText="1"/>
    </xf>
    <xf numFmtId="0" fontId="23" fillId="0" borderId="5" xfId="109" applyFont="1" applyFill="1" applyBorder="1" applyAlignment="1">
      <alignment vertical="center" wrapText="1"/>
    </xf>
    <xf numFmtId="181" fontId="23" fillId="0" borderId="2" xfId="108" applyNumberFormat="1" applyFont="1" applyFill="1" applyBorder="1" applyAlignment="1">
      <alignment horizontal="right" vertical="center" wrapText="1"/>
    </xf>
    <xf numFmtId="0" fontId="23" fillId="0" borderId="3" xfId="108" applyFont="1" applyFill="1" applyBorder="1" applyAlignment="1">
      <alignment horizontal="left" vertical="center" wrapText="1"/>
    </xf>
    <xf numFmtId="0" fontId="23" fillId="0" borderId="5" xfId="108" applyFont="1" applyFill="1" applyBorder="1" applyAlignment="1">
      <alignment horizontal="left" vertical="center" wrapText="1"/>
    </xf>
    <xf numFmtId="0" fontId="23" fillId="0" borderId="3" xfId="105" applyFont="1" applyFill="1" applyBorder="1" applyAlignment="1">
      <alignment horizontal="center" vertical="center" wrapText="1"/>
    </xf>
    <xf numFmtId="0" fontId="23" fillId="0" borderId="3" xfId="105" applyFont="1" applyFill="1" applyBorder="1" applyAlignment="1">
      <alignment vertical="center" wrapText="1"/>
    </xf>
    <xf numFmtId="179" fontId="23" fillId="0" borderId="8" xfId="105" applyNumberFormat="1" applyFont="1" applyFill="1" applyBorder="1" applyAlignment="1" applyProtection="1">
      <alignment horizontal="right" vertical="center" wrapText="1"/>
    </xf>
    <xf numFmtId="0" fontId="23" fillId="0" borderId="2" xfId="93" applyFont="1" applyFill="1" applyBorder="1" applyAlignment="1">
      <alignment horizontal="center" vertical="center" wrapText="1"/>
    </xf>
    <xf numFmtId="0" fontId="0" fillId="0" borderId="0" xfId="108" applyFont="1" applyFill="1" applyAlignment="1">
      <alignment wrapText="1"/>
    </xf>
    <xf numFmtId="0" fontId="29" fillId="0" borderId="0" xfId="109" applyFill="1">
      <alignment vertical="center"/>
    </xf>
    <xf numFmtId="0" fontId="29" fillId="0" borderId="0" xfId="109" applyFill="1" applyAlignment="1">
      <alignment vertical="center"/>
    </xf>
    <xf numFmtId="0" fontId="23" fillId="0" borderId="2" xfId="108" applyFont="1" applyFill="1" applyBorder="1" applyAlignment="1">
      <alignment horizontal="centerContinuous"/>
    </xf>
    <xf numFmtId="0" fontId="23" fillId="0" borderId="2" xfId="108" applyFont="1" applyFill="1" applyBorder="1" applyAlignment="1">
      <alignment horizontal="centerContinuous" vertical="center"/>
    </xf>
    <xf numFmtId="49" fontId="23" fillId="0" borderId="2" xfId="108" applyNumberFormat="1" applyFont="1" applyFill="1" applyBorder="1" applyAlignment="1">
      <alignment horizontal="center" vertical="center"/>
    </xf>
    <xf numFmtId="176" fontId="23" fillId="0" borderId="2" xfId="108" applyNumberFormat="1" applyFont="1" applyFill="1" applyBorder="1" applyAlignment="1">
      <alignment horizontal="right" vertical="center"/>
    </xf>
    <xf numFmtId="0" fontId="23" fillId="0" borderId="0" xfId="109" applyFont="1" applyFill="1">
      <alignment vertical="center"/>
    </xf>
    <xf numFmtId="176" fontId="23" fillId="0" borderId="2" xfId="108" applyNumberFormat="1" applyFont="1" applyFill="1" applyBorder="1" applyAlignment="1" applyProtection="1">
      <alignment horizontal="right" vertical="center" wrapText="1"/>
    </xf>
    <xf numFmtId="0" fontId="19" fillId="0" borderId="0" xfId="106" applyFill="1" applyAlignment="1"/>
    <xf numFmtId="0" fontId="23" fillId="0" borderId="0" xfId="106" applyFont="1" applyFill="1" applyAlignment="1">
      <alignment vertical="center"/>
    </xf>
    <xf numFmtId="0" fontId="23" fillId="0" borderId="2" xfId="106" applyFont="1" applyFill="1" applyBorder="1" applyAlignment="1">
      <alignment horizontal="center" vertical="center"/>
    </xf>
    <xf numFmtId="0" fontId="23" fillId="0" borderId="6" xfId="106" applyFont="1" applyFill="1" applyBorder="1" applyAlignment="1">
      <alignment horizontal="center" vertical="center"/>
    </xf>
    <xf numFmtId="49" fontId="19" fillId="0" borderId="5" xfId="106" applyNumberFormat="1" applyFont="1" applyFill="1" applyBorder="1" applyAlignment="1">
      <alignment horizontal="center" vertical="center" wrapText="1"/>
    </xf>
    <xf numFmtId="0" fontId="19" fillId="0" borderId="0" xfId="106" applyFill="1" applyAlignment="1">
      <alignment horizontal="right" vertical="center"/>
    </xf>
    <xf numFmtId="0" fontId="19" fillId="0" borderId="0" xfId="105" applyFill="1" applyAlignment="1"/>
    <xf numFmtId="49" fontId="23" fillId="0" borderId="0" xfId="105" applyNumberFormat="1" applyFont="1" applyFill="1" applyBorder="1" applyAlignment="1" applyProtection="1">
      <alignment vertical="center"/>
    </xf>
    <xf numFmtId="49" fontId="23" fillId="0" borderId="0" xfId="105" applyNumberFormat="1" applyFont="1" applyFill="1" applyBorder="1" applyAlignment="1" applyProtection="1">
      <alignment horizontal="left" vertical="center"/>
    </xf>
    <xf numFmtId="49" fontId="23" fillId="0" borderId="1" xfId="105" applyNumberFormat="1" applyFont="1" applyFill="1" applyBorder="1" applyAlignment="1" applyProtection="1">
      <alignment horizontal="left" vertical="center"/>
    </xf>
    <xf numFmtId="0" fontId="23" fillId="0" borderId="0" xfId="105" applyFont="1" applyFill="1" applyAlignment="1">
      <alignment horizontal="right" vertical="center"/>
    </xf>
    <xf numFmtId="0" fontId="23" fillId="0" borderId="0" xfId="105" applyFont="1" applyFill="1" applyAlignment="1"/>
    <xf numFmtId="0" fontId="28" fillId="0" borderId="34" xfId="105" applyFont="1" applyFill="1" applyBorder="1" applyAlignment="1">
      <alignment horizontal="center" vertical="center"/>
    </xf>
    <xf numFmtId="184" fontId="23" fillId="0" borderId="4" xfId="105" applyNumberFormat="1" applyFont="1" applyFill="1" applyBorder="1" applyAlignment="1">
      <alignment horizontal="left" vertical="center"/>
    </xf>
    <xf numFmtId="176" fontId="23" fillId="0" borderId="34" xfId="105" applyNumberFormat="1" applyFont="1" applyFill="1" applyBorder="1" applyAlignment="1" applyProtection="1">
      <alignment horizontal="right" vertical="center" wrapText="1"/>
    </xf>
    <xf numFmtId="184" fontId="23" fillId="0" borderId="4" xfId="105" applyNumberFormat="1" applyFont="1" applyFill="1" applyBorder="1" applyAlignment="1" applyProtection="1">
      <alignment horizontal="left" vertical="center"/>
    </xf>
    <xf numFmtId="179" fontId="23" fillId="0" borderId="6" xfId="105" applyNumberFormat="1" applyFont="1" applyFill="1" applyBorder="1" applyAlignment="1" applyProtection="1">
      <alignment horizontal="right" vertical="center" wrapText="1"/>
    </xf>
    <xf numFmtId="184" fontId="23" fillId="0" borderId="2" xfId="105" applyNumberFormat="1" applyFont="1" applyFill="1" applyBorder="1" applyAlignment="1" applyProtection="1">
      <alignment horizontal="left" vertical="center"/>
    </xf>
    <xf numFmtId="179" fontId="23" fillId="0" borderId="2" xfId="105" applyNumberFormat="1" applyFont="1" applyFill="1" applyBorder="1" applyAlignment="1"/>
    <xf numFmtId="179" fontId="23" fillId="0" borderId="34" xfId="105" applyNumberFormat="1" applyFont="1" applyFill="1" applyBorder="1" applyAlignment="1"/>
    <xf numFmtId="0" fontId="23" fillId="0" borderId="34" xfId="105" applyFont="1" applyFill="1" applyBorder="1" applyAlignment="1"/>
    <xf numFmtId="185" fontId="23" fillId="0" borderId="2" xfId="105" applyNumberFormat="1" applyFont="1" applyFill="1" applyBorder="1" applyAlignment="1" applyProtection="1">
      <alignment horizontal="right" vertical="center" wrapText="1"/>
    </xf>
    <xf numFmtId="0" fontId="23" fillId="0" borderId="2" xfId="105" applyFont="1" applyFill="1" applyBorder="1" applyAlignment="1"/>
    <xf numFmtId="179" fontId="23" fillId="0" borderId="2" xfId="105" applyNumberFormat="1" applyFont="1" applyFill="1" applyBorder="1" applyAlignment="1" applyProtection="1">
      <alignment horizontal="right" vertical="center"/>
    </xf>
    <xf numFmtId="179" fontId="23" fillId="0" borderId="34" xfId="105" applyNumberFormat="1" applyFont="1" applyFill="1" applyBorder="1" applyAlignment="1" applyProtection="1">
      <alignment horizontal="right" vertical="center"/>
    </xf>
    <xf numFmtId="185" fontId="23" fillId="0" borderId="8" xfId="105" applyNumberFormat="1" applyFont="1" applyFill="1" applyBorder="1" applyAlignment="1" applyProtection="1">
      <alignment horizontal="right" vertical="center" wrapText="1"/>
    </xf>
    <xf numFmtId="0" fontId="23" fillId="0" borderId="5" xfId="105" applyFont="1" applyFill="1" applyBorder="1" applyAlignment="1">
      <alignment horizontal="left" vertical="center"/>
    </xf>
    <xf numFmtId="0" fontId="23" fillId="0" borderId="2" xfId="105" applyFont="1" applyFill="1" applyBorder="1" applyAlignment="1">
      <alignment horizontal="center" vertical="center" wrapText="1"/>
    </xf>
    <xf numFmtId="0" fontId="23" fillId="0" borderId="2" xfId="105" applyFont="1" applyFill="1" applyBorder="1" applyAlignment="1">
      <alignment horizontal="center" vertical="center"/>
    </xf>
    <xf numFmtId="0" fontId="23" fillId="0" borderId="34" xfId="0" applyFont="1" applyFill="1" applyBorder="1">
      <alignment vertical="center"/>
    </xf>
    <xf numFmtId="0" fontId="23" fillId="0" borderId="4" xfId="105" applyFont="1" applyFill="1" applyBorder="1" applyAlignment="1">
      <alignment vertical="center"/>
    </xf>
    <xf numFmtId="179" fontId="23" fillId="0" borderId="2" xfId="105" applyNumberFormat="1" applyFont="1" applyFill="1" applyBorder="1" applyAlignment="1" applyProtection="1">
      <alignment horizontal="right" vertical="center" wrapText="1"/>
    </xf>
    <xf numFmtId="179" fontId="23" fillId="0" borderId="7" xfId="105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0" fontId="23" fillId="0" borderId="4" xfId="105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left" vertical="center"/>
    </xf>
    <xf numFmtId="179" fontId="23" fillId="0" borderId="2" xfId="0" applyNumberFormat="1" applyFont="1" applyFill="1" applyBorder="1" applyAlignment="1">
      <alignment horizontal="right" vertical="center"/>
    </xf>
    <xf numFmtId="4" fontId="23" fillId="0" borderId="2" xfId="0" applyNumberFormat="1" applyFont="1" applyFill="1" applyBorder="1" applyAlignment="1">
      <alignment horizontal="right" vertical="center"/>
    </xf>
    <xf numFmtId="49" fontId="23" fillId="0" borderId="2" xfId="119" applyNumberFormat="1" applyFont="1" applyFill="1" applyBorder="1" applyAlignment="1" applyProtection="1">
      <alignment horizontal="center" vertical="center" wrapText="1"/>
    </xf>
    <xf numFmtId="49" fontId="23" fillId="0" borderId="2" xfId="119" applyNumberFormat="1" applyFont="1" applyFill="1" applyBorder="1" applyAlignment="1" applyProtection="1">
      <alignment horizontal="left" vertical="center" wrapText="1"/>
    </xf>
    <xf numFmtId="0" fontId="23" fillId="0" borderId="2" xfId="119" applyNumberFormat="1" applyFont="1" applyFill="1" applyBorder="1" applyAlignment="1" applyProtection="1">
      <alignment horizontal="left" vertical="center" wrapText="1"/>
    </xf>
    <xf numFmtId="179" fontId="23" fillId="0" borderId="2" xfId="120" applyNumberFormat="1" applyFont="1" applyFill="1" applyBorder="1" applyAlignment="1" applyProtection="1">
      <alignment horizontal="right" vertical="center" wrapText="1"/>
    </xf>
    <xf numFmtId="4" fontId="23" fillId="0" borderId="5" xfId="120" applyNumberFormat="1" applyFont="1" applyFill="1" applyBorder="1" applyAlignment="1" applyProtection="1">
      <alignment horizontal="right" vertical="center" wrapText="1"/>
    </xf>
    <xf numFmtId="4" fontId="23" fillId="0" borderId="3" xfId="120" applyNumberFormat="1" applyFont="1" applyFill="1" applyBorder="1" applyAlignment="1" applyProtection="1">
      <alignment horizontal="right" vertical="center" wrapText="1"/>
    </xf>
    <xf numFmtId="4" fontId="23" fillId="0" borderId="2" xfId="120" applyNumberFormat="1" applyFont="1" applyFill="1" applyBorder="1" applyAlignment="1" applyProtection="1">
      <alignment horizontal="right" vertical="center" wrapText="1"/>
    </xf>
    <xf numFmtId="176" fontId="23" fillId="0" borderId="2" xfId="121" applyNumberFormat="1" applyFont="1" applyFill="1" applyBorder="1" applyAlignment="1" applyProtection="1">
      <alignment horizontal="right" vertical="center" wrapText="1"/>
    </xf>
    <xf numFmtId="176" fontId="23" fillId="0" borderId="5" xfId="121" applyNumberFormat="1" applyFont="1" applyFill="1" applyBorder="1" applyAlignment="1" applyProtection="1">
      <alignment horizontal="right" vertical="center" wrapText="1"/>
    </xf>
    <xf numFmtId="176" fontId="23" fillId="0" borderId="4" xfId="121" applyNumberFormat="1" applyFont="1" applyFill="1" applyBorder="1" applyAlignment="1" applyProtection="1">
      <alignment horizontal="right" vertical="center" wrapText="1"/>
    </xf>
    <xf numFmtId="176" fontId="23" fillId="0" borderId="3" xfId="121" applyNumberFormat="1" applyFont="1" applyFill="1" applyBorder="1" applyAlignment="1" applyProtection="1">
      <alignment horizontal="right" vertical="center" wrapText="1"/>
    </xf>
    <xf numFmtId="49" fontId="21" fillId="0" borderId="2" xfId="99" applyNumberFormat="1" applyFont="1" applyFill="1" applyBorder="1" applyAlignment="1">
      <alignment horizontal="center" vertical="center" wrapText="1"/>
    </xf>
    <xf numFmtId="0" fontId="21" fillId="0" borderId="2" xfId="99" applyNumberFormat="1" applyFont="1" applyFill="1" applyBorder="1" applyAlignment="1">
      <alignment horizontal="left" vertical="center" wrapText="1"/>
    </xf>
    <xf numFmtId="4" fontId="21" fillId="0" borderId="2" xfId="99" applyNumberFormat="1" applyFont="1" applyFill="1" applyBorder="1" applyAlignment="1">
      <alignment horizontal="right" vertical="center" wrapText="1"/>
    </xf>
    <xf numFmtId="0" fontId="21" fillId="0" borderId="44" xfId="110" applyFont="1" applyFill="1" applyBorder="1" applyAlignment="1">
      <alignment horizontal="center" vertical="center" wrapText="1"/>
    </xf>
    <xf numFmtId="0" fontId="1" fillId="0" borderId="2" xfId="110" applyFill="1" applyBorder="1">
      <alignment vertical="center"/>
    </xf>
    <xf numFmtId="0" fontId="1" fillId="0" borderId="2" xfId="110" applyFill="1" applyBorder="1" applyAlignment="1">
      <alignment vertical="center"/>
    </xf>
    <xf numFmtId="49" fontId="23" fillId="0" borderId="2" xfId="121" applyNumberFormat="1" applyFont="1" applyFill="1" applyBorder="1" applyAlignment="1" applyProtection="1">
      <alignment horizontal="center" vertical="center"/>
    </xf>
    <xf numFmtId="179" fontId="23" fillId="0" borderId="2" xfId="121" applyNumberFormat="1" applyFont="1" applyFill="1" applyBorder="1" applyAlignment="1" applyProtection="1">
      <alignment horizontal="right" vertical="center"/>
    </xf>
    <xf numFmtId="4" fontId="23" fillId="0" borderId="2" xfId="121" applyNumberFormat="1" applyFont="1" applyFill="1" applyBorder="1" applyAlignment="1" applyProtection="1">
      <alignment horizontal="right" vertical="center"/>
    </xf>
    <xf numFmtId="0" fontId="31" fillId="0" borderId="0" xfId="99" applyFont="1" applyFill="1">
      <alignment vertical="center"/>
    </xf>
    <xf numFmtId="179" fontId="1" fillId="0" borderId="2" xfId="110" applyNumberFormat="1" applyFill="1" applyBorder="1" applyAlignment="1">
      <alignment vertical="center"/>
    </xf>
    <xf numFmtId="0" fontId="29" fillId="0" borderId="0" xfId="0" applyFont="1" applyAlignment="1">
      <alignment vertical="center" wrapText="1"/>
    </xf>
    <xf numFmtId="179" fontId="19" fillId="0" borderId="0" xfId="105" applyNumberFormat="1" applyFill="1" applyAlignment="1"/>
    <xf numFmtId="49" fontId="30" fillId="0" borderId="3" xfId="122" applyNumberFormat="1" applyFont="1" applyFill="1" applyBorder="1" applyAlignment="1" applyProtection="1">
      <alignment horizontal="left" vertical="center" wrapText="1"/>
    </xf>
    <xf numFmtId="4" fontId="30" fillId="0" borderId="2" xfId="122" applyNumberFormat="1" applyFont="1" applyFill="1" applyBorder="1" applyAlignment="1" applyProtection="1">
      <alignment horizontal="right" vertical="center" wrapText="1"/>
    </xf>
    <xf numFmtId="177" fontId="29" fillId="0" borderId="2" xfId="104" applyNumberFormat="1" applyFill="1" applyBorder="1" applyAlignment="1">
      <alignment horizontal="center" vertical="center" wrapText="1"/>
    </xf>
    <xf numFmtId="49" fontId="21" fillId="0" borderId="2" xfId="99" applyNumberFormat="1" applyFont="1" applyFill="1" applyBorder="1" applyAlignment="1">
      <alignment horizontal="left" vertical="center" wrapText="1"/>
    </xf>
    <xf numFmtId="0" fontId="28" fillId="0" borderId="6" xfId="105" applyFont="1" applyFill="1" applyBorder="1" applyAlignment="1">
      <alignment horizontal="center" vertical="center" wrapText="1"/>
    </xf>
    <xf numFmtId="0" fontId="28" fillId="0" borderId="8" xfId="105" applyFont="1" applyFill="1" applyBorder="1" applyAlignment="1">
      <alignment horizontal="center" vertical="center" wrapText="1"/>
    </xf>
    <xf numFmtId="0" fontId="22" fillId="0" borderId="0" xfId="105" applyFont="1" applyFill="1" applyAlignment="1">
      <alignment horizontal="center" vertical="center"/>
    </xf>
    <xf numFmtId="49" fontId="28" fillId="0" borderId="2" xfId="105" applyNumberFormat="1" applyFont="1" applyFill="1" applyBorder="1" applyAlignment="1" applyProtection="1">
      <alignment horizontal="center" vertical="center"/>
    </xf>
    <xf numFmtId="49" fontId="28" fillId="0" borderId="5" xfId="105" applyNumberFormat="1" applyFont="1" applyFill="1" applyBorder="1" applyAlignment="1" applyProtection="1">
      <alignment horizontal="center" vertical="center"/>
    </xf>
    <xf numFmtId="0" fontId="28" fillId="0" borderId="3" xfId="105" applyFont="1" applyFill="1" applyBorder="1" applyAlignment="1">
      <alignment horizontal="center" vertical="center"/>
    </xf>
    <xf numFmtId="0" fontId="28" fillId="0" borderId="5" xfId="105" applyFont="1" applyFill="1" applyBorder="1" applyAlignment="1">
      <alignment horizontal="center" vertical="center"/>
    </xf>
    <xf numFmtId="0" fontId="28" fillId="0" borderId="2" xfId="105" applyFont="1" applyFill="1" applyBorder="1" applyAlignment="1">
      <alignment horizontal="center" vertical="center"/>
    </xf>
    <xf numFmtId="0" fontId="28" fillId="0" borderId="7" xfId="105" applyFont="1" applyFill="1" applyBorder="1" applyAlignment="1">
      <alignment horizontal="center" vertical="center"/>
    </xf>
    <xf numFmtId="0" fontId="28" fillId="0" borderId="8" xfId="105" applyFont="1" applyFill="1" applyBorder="1" applyAlignment="1">
      <alignment horizontal="center" vertical="center"/>
    </xf>
    <xf numFmtId="0" fontId="28" fillId="0" borderId="6" xfId="105" applyFont="1" applyFill="1" applyBorder="1" applyAlignment="1">
      <alignment horizontal="center" vertical="center"/>
    </xf>
    <xf numFmtId="49" fontId="19" fillId="0" borderId="2" xfId="106" applyNumberFormat="1" applyFill="1" applyBorder="1" applyAlignment="1">
      <alignment horizontal="center" vertical="center" wrapText="1"/>
    </xf>
    <xf numFmtId="49" fontId="19" fillId="0" borderId="2" xfId="106" applyNumberFormat="1" applyFont="1" applyFill="1" applyBorder="1" applyAlignment="1">
      <alignment horizontal="center" vertical="center" wrapText="1"/>
    </xf>
    <xf numFmtId="0" fontId="23" fillId="0" borderId="2" xfId="106" applyFont="1" applyFill="1" applyBorder="1" applyAlignment="1">
      <alignment horizontal="center" vertical="center"/>
    </xf>
    <xf numFmtId="49" fontId="19" fillId="0" borderId="6" xfId="106" applyNumberFormat="1" applyFont="1" applyFill="1" applyBorder="1" applyAlignment="1">
      <alignment horizontal="center" vertical="center" wrapText="1"/>
    </xf>
    <xf numFmtId="49" fontId="19" fillId="0" borderId="7" xfId="106" applyNumberFormat="1" applyFont="1" applyFill="1" applyBorder="1" applyAlignment="1">
      <alignment horizontal="center" vertical="center" wrapText="1"/>
    </xf>
    <xf numFmtId="49" fontId="19" fillId="0" borderId="8" xfId="106" applyNumberFormat="1" applyFont="1" applyFill="1" applyBorder="1" applyAlignment="1">
      <alignment horizontal="center" vertical="center" wrapText="1"/>
    </xf>
    <xf numFmtId="0" fontId="23" fillId="0" borderId="2" xfId="106" applyNumberFormat="1" applyFont="1" applyFill="1" applyBorder="1" applyAlignment="1" applyProtection="1">
      <alignment horizontal="center" vertical="center"/>
    </xf>
    <xf numFmtId="0" fontId="23" fillId="0" borderId="2" xfId="106" applyNumberFormat="1" applyFont="1" applyFill="1" applyBorder="1" applyAlignment="1" applyProtection="1">
      <alignment horizontal="center" vertical="center" wrapText="1"/>
    </xf>
    <xf numFmtId="0" fontId="22" fillId="0" borderId="0" xfId="106" applyNumberFormat="1" applyFont="1" applyFill="1" applyAlignment="1" applyProtection="1">
      <alignment horizontal="center" vertical="center"/>
    </xf>
    <xf numFmtId="0" fontId="23" fillId="0" borderId="1" xfId="106" applyFont="1" applyFill="1" applyBorder="1" applyAlignment="1">
      <alignment vertical="center"/>
    </xf>
    <xf numFmtId="49" fontId="19" fillId="0" borderId="3" xfId="106" applyNumberFormat="1" applyFont="1" applyFill="1" applyBorder="1" applyAlignment="1">
      <alignment horizontal="center" vertical="center" wrapText="1"/>
    </xf>
    <xf numFmtId="49" fontId="19" fillId="0" borderId="4" xfId="106" applyNumberFormat="1" applyFont="1" applyFill="1" applyBorder="1" applyAlignment="1">
      <alignment horizontal="center" vertical="center" wrapText="1"/>
    </xf>
    <xf numFmtId="49" fontId="19" fillId="0" borderId="5" xfId="106" applyNumberFormat="1" applyFont="1" applyFill="1" applyBorder="1" applyAlignment="1">
      <alignment horizontal="center" vertical="center" wrapText="1"/>
    </xf>
    <xf numFmtId="49" fontId="19" fillId="0" borderId="3" xfId="106" applyNumberFormat="1" applyFill="1" applyBorder="1" applyAlignment="1">
      <alignment horizontal="center" vertical="center" wrapText="1"/>
    </xf>
    <xf numFmtId="49" fontId="19" fillId="0" borderId="4" xfId="106" applyNumberFormat="1" applyFill="1" applyBorder="1" applyAlignment="1">
      <alignment horizontal="center" vertical="center" wrapText="1"/>
    </xf>
    <xf numFmtId="49" fontId="19" fillId="0" borderId="5" xfId="106" applyNumberFormat="1" applyFill="1" applyBorder="1" applyAlignment="1">
      <alignment horizontal="center" vertical="center" wrapText="1"/>
    </xf>
    <xf numFmtId="49" fontId="19" fillId="0" borderId="6" xfId="106" applyNumberFormat="1" applyFill="1" applyBorder="1" applyAlignment="1">
      <alignment horizontal="center" vertical="center" wrapText="1"/>
    </xf>
    <xf numFmtId="49" fontId="19" fillId="0" borderId="8" xfId="106" applyNumberFormat="1" applyFill="1" applyBorder="1" applyAlignment="1">
      <alignment horizontal="center" vertical="center" wrapText="1"/>
    </xf>
    <xf numFmtId="0" fontId="22" fillId="0" borderId="0" xfId="51" applyNumberFormat="1" applyFont="1" applyFill="1" applyAlignment="1" applyProtection="1">
      <alignment horizontal="center" vertical="center"/>
    </xf>
    <xf numFmtId="49" fontId="23" fillId="0" borderId="1" xfId="105" applyNumberFormat="1" applyFont="1" applyFill="1" applyBorder="1" applyAlignment="1" applyProtection="1">
      <alignment vertical="center"/>
    </xf>
    <xf numFmtId="0" fontId="23" fillId="0" borderId="3" xfId="51" applyNumberFormat="1" applyFont="1" applyFill="1" applyBorder="1" applyAlignment="1" applyProtection="1">
      <alignment horizontal="center" vertical="center"/>
    </xf>
    <xf numFmtId="0" fontId="23" fillId="0" borderId="4" xfId="51" applyNumberFormat="1" applyFont="1" applyFill="1" applyBorder="1" applyAlignment="1" applyProtection="1">
      <alignment horizontal="center" vertical="center"/>
    </xf>
    <xf numFmtId="0" fontId="23" fillId="0" borderId="5" xfId="51" applyNumberFormat="1" applyFont="1" applyFill="1" applyBorder="1" applyAlignment="1" applyProtection="1">
      <alignment horizontal="center" vertical="center"/>
    </xf>
    <xf numFmtId="0" fontId="23" fillId="0" borderId="2" xfId="51" applyNumberFormat="1" applyFont="1" applyFill="1" applyBorder="1" applyAlignment="1" applyProtection="1">
      <alignment horizontal="center" vertical="center"/>
    </xf>
    <xf numFmtId="0" fontId="23" fillId="0" borderId="2" xfId="51" applyFont="1" applyFill="1" applyBorder="1" applyAlignment="1">
      <alignment horizontal="center" vertical="center"/>
    </xf>
    <xf numFmtId="0" fontId="23" fillId="0" borderId="3" xfId="51" applyFont="1" applyFill="1" applyBorder="1" applyAlignment="1">
      <alignment horizontal="center" vertical="center"/>
    </xf>
    <xf numFmtId="0" fontId="23" fillId="0" borderId="4" xfId="51" applyFont="1" applyFill="1" applyBorder="1" applyAlignment="1">
      <alignment horizontal="center" vertical="center"/>
    </xf>
    <xf numFmtId="0" fontId="23" fillId="0" borderId="5" xfId="51" applyFont="1" applyFill="1" applyBorder="1" applyAlignment="1">
      <alignment horizontal="center" vertical="center"/>
    </xf>
    <xf numFmtId="182" fontId="23" fillId="0" borderId="2" xfId="51" applyNumberFormat="1" applyFont="1" applyFill="1" applyBorder="1" applyAlignment="1" applyProtection="1">
      <alignment horizontal="center" vertical="center"/>
    </xf>
    <xf numFmtId="178" fontId="23" fillId="0" borderId="2" xfId="51" applyNumberFormat="1" applyFont="1" applyFill="1" applyBorder="1" applyAlignment="1" applyProtection="1">
      <alignment horizontal="center" vertical="center"/>
    </xf>
    <xf numFmtId="0" fontId="23" fillId="0" borderId="6" xfId="51" applyNumberFormat="1" applyFont="1" applyFill="1" applyBorder="1" applyAlignment="1" applyProtection="1">
      <alignment horizontal="center" vertical="center"/>
    </xf>
    <xf numFmtId="0" fontId="23" fillId="0" borderId="7" xfId="51" applyNumberFormat="1" applyFont="1" applyFill="1" applyBorder="1" applyAlignment="1" applyProtection="1">
      <alignment horizontal="center" vertical="center"/>
    </xf>
    <xf numFmtId="0" fontId="23" fillId="0" borderId="8" xfId="51" applyNumberFormat="1" applyFont="1" applyFill="1" applyBorder="1" applyAlignment="1" applyProtection="1">
      <alignment horizontal="center" vertical="center"/>
    </xf>
    <xf numFmtId="0" fontId="23" fillId="0" borderId="2" xfId="51" applyNumberFormat="1" applyFont="1" applyFill="1" applyBorder="1" applyAlignment="1" applyProtection="1">
      <alignment horizontal="center" vertical="center" wrapText="1"/>
    </xf>
    <xf numFmtId="49" fontId="23" fillId="0" borderId="2" xfId="108" applyNumberFormat="1" applyFont="1" applyFill="1" applyBorder="1" applyAlignment="1">
      <alignment horizontal="center" vertical="center" wrapText="1"/>
    </xf>
    <xf numFmtId="49" fontId="23" fillId="0" borderId="6" xfId="108" applyNumberFormat="1" applyFont="1" applyFill="1" applyBorder="1" applyAlignment="1">
      <alignment horizontal="center" vertical="center" wrapText="1"/>
    </xf>
    <xf numFmtId="49" fontId="23" fillId="0" borderId="8" xfId="108" applyNumberFormat="1" applyFont="1" applyFill="1" applyBorder="1" applyAlignment="1">
      <alignment horizontal="center" vertical="center" wrapText="1"/>
    </xf>
    <xf numFmtId="0" fontId="23" fillId="0" borderId="2" xfId="108" applyFont="1" applyFill="1" applyBorder="1" applyAlignment="1">
      <alignment horizontal="center" vertical="center" wrapText="1"/>
    </xf>
    <xf numFmtId="183" fontId="23" fillId="0" borderId="29" xfId="108" applyNumberFormat="1" applyFont="1" applyFill="1" applyBorder="1" applyAlignment="1" applyProtection="1">
      <alignment horizontal="center" vertical="center" wrapText="1"/>
    </xf>
    <xf numFmtId="183" fontId="23" fillId="0" borderId="30" xfId="108" applyNumberFormat="1" applyFont="1" applyFill="1" applyBorder="1" applyAlignment="1" applyProtection="1">
      <alignment horizontal="center" vertical="center" wrapText="1"/>
    </xf>
    <xf numFmtId="183" fontId="23" fillId="0" borderId="31" xfId="108" applyNumberFormat="1" applyFont="1" applyFill="1" applyBorder="1" applyAlignment="1" applyProtection="1">
      <alignment horizontal="center" vertical="center" wrapText="1"/>
    </xf>
    <xf numFmtId="183" fontId="23" fillId="0" borderId="32" xfId="108" applyNumberFormat="1" applyFont="1" applyFill="1" applyBorder="1" applyAlignment="1" applyProtection="1">
      <alignment horizontal="center" vertical="center" wrapText="1"/>
    </xf>
    <xf numFmtId="183" fontId="23" fillId="0" borderId="33" xfId="108" applyNumberFormat="1" applyFont="1" applyFill="1" applyBorder="1" applyAlignment="1" applyProtection="1">
      <alignment horizontal="center" vertical="center" wrapText="1"/>
    </xf>
    <xf numFmtId="183" fontId="23" fillId="0" borderId="34" xfId="108" applyNumberFormat="1" applyFont="1" applyFill="1" applyBorder="1" applyAlignment="1" applyProtection="1">
      <alignment horizontal="center" vertical="center" wrapText="1"/>
    </xf>
    <xf numFmtId="183" fontId="23" fillId="0" borderId="3" xfId="108" applyNumberFormat="1" applyFont="1" applyFill="1" applyBorder="1" applyAlignment="1" applyProtection="1">
      <alignment horizontal="center" vertical="center" wrapText="1"/>
    </xf>
    <xf numFmtId="183" fontId="23" fillId="0" borderId="5" xfId="108" applyNumberFormat="1" applyFont="1" applyFill="1" applyBorder="1" applyAlignment="1" applyProtection="1">
      <alignment horizontal="center" vertical="center" wrapText="1"/>
    </xf>
    <xf numFmtId="183" fontId="23" fillId="0" borderId="3" xfId="108" applyNumberFormat="1" applyFont="1" applyFill="1" applyBorder="1" applyAlignment="1" applyProtection="1">
      <alignment horizontal="center" vertical="center"/>
    </xf>
    <xf numFmtId="183" fontId="23" fillId="0" borderId="29" xfId="108" applyNumberFormat="1" applyFont="1" applyFill="1" applyBorder="1" applyAlignment="1" applyProtection="1">
      <alignment horizontal="center" vertical="center"/>
    </xf>
    <xf numFmtId="0" fontId="23" fillId="0" borderId="2" xfId="108" applyNumberFormat="1" applyFont="1" applyFill="1" applyBorder="1" applyAlignment="1" applyProtection="1">
      <alignment horizontal="center" vertical="center"/>
    </xf>
    <xf numFmtId="0" fontId="23" fillId="0" borderId="6" xfId="105" applyFont="1" applyFill="1" applyBorder="1" applyAlignment="1">
      <alignment horizontal="center" vertical="center" wrapText="1"/>
    </xf>
    <xf numFmtId="0" fontId="23" fillId="0" borderId="8" xfId="105" applyFont="1" applyFill="1" applyBorder="1" applyAlignment="1">
      <alignment horizontal="center" vertical="center" wrapText="1"/>
    </xf>
    <xf numFmtId="0" fontId="23" fillId="0" borderId="2" xfId="108" applyFont="1" applyFill="1" applyBorder="1" applyAlignment="1">
      <alignment horizontal="left" vertical="center" wrapText="1"/>
    </xf>
    <xf numFmtId="0" fontId="23" fillId="0" borderId="3" xfId="105" applyFont="1" applyFill="1" applyBorder="1" applyAlignment="1">
      <alignment horizontal="center" vertical="center" wrapText="1"/>
    </xf>
    <xf numFmtId="0" fontId="23" fillId="0" borderId="5" xfId="105" applyFont="1" applyFill="1" applyBorder="1" applyAlignment="1">
      <alignment horizontal="center" vertical="center" wrapText="1"/>
    </xf>
    <xf numFmtId="0" fontId="23" fillId="0" borderId="3" xfId="105" applyFont="1" applyFill="1" applyBorder="1" applyAlignment="1">
      <alignment vertical="center" wrapText="1"/>
    </xf>
    <xf numFmtId="0" fontId="23" fillId="0" borderId="5" xfId="105" applyFont="1" applyFill="1" applyBorder="1" applyAlignment="1">
      <alignment vertical="center" wrapText="1"/>
    </xf>
    <xf numFmtId="0" fontId="23" fillId="0" borderId="3" xfId="109" applyFont="1" applyFill="1" applyBorder="1" applyAlignment="1">
      <alignment vertical="center" wrapText="1"/>
    </xf>
    <xf numFmtId="0" fontId="23" fillId="0" borderId="5" xfId="109" applyFont="1" applyFill="1" applyBorder="1" applyAlignment="1">
      <alignment vertical="center" wrapText="1"/>
    </xf>
    <xf numFmtId="0" fontId="23" fillId="0" borderId="3" xfId="109" applyFont="1" applyFill="1" applyBorder="1" applyAlignment="1">
      <alignment horizontal="center" vertical="center" wrapText="1"/>
    </xf>
    <xf numFmtId="0" fontId="23" fillId="0" borderId="5" xfId="109" applyFont="1" applyFill="1" applyBorder="1" applyAlignment="1">
      <alignment horizontal="center" vertical="center" wrapText="1"/>
    </xf>
    <xf numFmtId="184" fontId="23" fillId="0" borderId="3" xfId="105" applyNumberFormat="1" applyFont="1" applyFill="1" applyBorder="1" applyAlignment="1">
      <alignment horizontal="left" vertical="center" wrapText="1"/>
    </xf>
    <xf numFmtId="184" fontId="23" fillId="0" borderId="5" xfId="105" applyNumberFormat="1" applyFont="1" applyFill="1" applyBorder="1" applyAlignment="1">
      <alignment horizontal="left" vertical="center" wrapText="1"/>
    </xf>
    <xf numFmtId="184" fontId="23" fillId="0" borderId="4" xfId="105" applyNumberFormat="1" applyFont="1" applyFill="1" applyBorder="1" applyAlignment="1">
      <alignment horizontal="left" vertical="center" wrapText="1"/>
    </xf>
    <xf numFmtId="0" fontId="23" fillId="0" borderId="3" xfId="105" applyFont="1" applyFill="1" applyBorder="1" applyAlignment="1">
      <alignment horizontal="left" vertical="center" wrapText="1"/>
    </xf>
    <xf numFmtId="0" fontId="23" fillId="0" borderId="5" xfId="105" applyFont="1" applyFill="1" applyBorder="1" applyAlignment="1">
      <alignment horizontal="left" vertical="center" wrapText="1"/>
    </xf>
    <xf numFmtId="0" fontId="23" fillId="0" borderId="2" xfId="109" applyFont="1" applyFill="1" applyBorder="1" applyAlignment="1">
      <alignment vertical="center" wrapText="1"/>
    </xf>
    <xf numFmtId="181" fontId="23" fillId="0" borderId="3" xfId="108" applyNumberFormat="1" applyFont="1" applyFill="1" applyBorder="1" applyAlignment="1" applyProtection="1">
      <alignment horizontal="center" vertical="center"/>
    </xf>
    <xf numFmtId="181" fontId="23" fillId="0" borderId="4" xfId="108" applyNumberFormat="1" applyFont="1" applyFill="1" applyBorder="1" applyAlignment="1" applyProtection="1">
      <alignment horizontal="center" vertical="center"/>
    </xf>
    <xf numFmtId="183" fontId="22" fillId="0" borderId="0" xfId="108" applyNumberFormat="1" applyFont="1" applyFill="1" applyAlignment="1" applyProtection="1">
      <alignment horizontal="center" vertical="center" wrapText="1"/>
    </xf>
    <xf numFmtId="183" fontId="23" fillId="0" borderId="1" xfId="108" applyNumberFormat="1" applyFont="1" applyFill="1" applyBorder="1" applyAlignment="1" applyProtection="1">
      <alignment vertical="center"/>
    </xf>
    <xf numFmtId="183" fontId="23" fillId="0" borderId="0" xfId="108" applyNumberFormat="1" applyFont="1" applyFill="1" applyAlignment="1" applyProtection="1">
      <alignment horizontal="right" vertical="center" wrapText="1"/>
    </xf>
    <xf numFmtId="183" fontId="23" fillId="0" borderId="4" xfId="108" applyNumberFormat="1" applyFont="1" applyFill="1" applyBorder="1" applyAlignment="1" applyProtection="1">
      <alignment horizontal="center" vertical="center" wrapText="1"/>
    </xf>
    <xf numFmtId="0" fontId="23" fillId="0" borderId="3" xfId="105" applyFont="1" applyFill="1" applyBorder="1" applyAlignment="1">
      <alignment horizontal="center" vertical="center"/>
    </xf>
    <xf numFmtId="0" fontId="23" fillId="0" borderId="5" xfId="105" applyFont="1" applyFill="1" applyBorder="1" applyAlignment="1">
      <alignment horizontal="center" vertical="center"/>
    </xf>
    <xf numFmtId="0" fontId="22" fillId="0" borderId="0" xfId="9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0" fillId="0" borderId="0" xfId="110" applyFont="1" applyFill="1" applyBorder="1" applyAlignment="1">
      <alignment horizontal="center" vertical="center"/>
    </xf>
    <xf numFmtId="0" fontId="21" fillId="0" borderId="0" xfId="110" applyFont="1" applyFill="1" applyBorder="1" applyAlignment="1">
      <alignment horizontal="center" vertical="center"/>
    </xf>
    <xf numFmtId="0" fontId="21" fillId="0" borderId="12" xfId="110" applyFont="1" applyFill="1" applyBorder="1" applyAlignment="1">
      <alignment horizontal="center" vertical="center"/>
    </xf>
    <xf numFmtId="0" fontId="21" fillId="0" borderId="13" xfId="110" applyFont="1" applyFill="1" applyBorder="1" applyAlignment="1">
      <alignment horizontal="center" vertical="center"/>
    </xf>
    <xf numFmtId="0" fontId="21" fillId="0" borderId="25" xfId="110" applyFont="1" applyFill="1" applyBorder="1" applyAlignment="1">
      <alignment horizontal="center" vertical="center"/>
    </xf>
    <xf numFmtId="0" fontId="21" fillId="0" borderId="23" xfId="110" applyFont="1" applyFill="1" applyBorder="1" applyAlignment="1">
      <alignment horizontal="center" vertical="center"/>
    </xf>
    <xf numFmtId="0" fontId="21" fillId="0" borderId="16" xfId="110" applyFont="1" applyFill="1" applyBorder="1" applyAlignment="1">
      <alignment horizontal="center" vertical="center" wrapText="1"/>
    </xf>
    <xf numFmtId="0" fontId="21" fillId="0" borderId="20" xfId="110" applyFont="1" applyFill="1" applyBorder="1" applyAlignment="1">
      <alignment horizontal="center" vertical="center" wrapText="1"/>
    </xf>
    <xf numFmtId="0" fontId="21" fillId="0" borderId="21" xfId="110" applyFont="1" applyFill="1" applyBorder="1" applyAlignment="1">
      <alignment horizontal="center" vertical="center" wrapText="1"/>
    </xf>
    <xf numFmtId="0" fontId="21" fillId="0" borderId="23" xfId="110" applyFont="1" applyFill="1" applyBorder="1" applyAlignment="1">
      <alignment horizontal="center" vertical="center" wrapText="1"/>
    </xf>
    <xf numFmtId="0" fontId="21" fillId="0" borderId="27" xfId="110" applyFont="1" applyFill="1" applyBorder="1" applyAlignment="1">
      <alignment horizontal="center" vertical="center" wrapText="1"/>
    </xf>
    <xf numFmtId="0" fontId="21" fillId="0" borderId="28" xfId="110" applyFont="1" applyFill="1" applyBorder="1" applyAlignment="1">
      <alignment horizontal="center" vertical="center" wrapText="1"/>
    </xf>
    <xf numFmtId="0" fontId="21" fillId="0" borderId="9" xfId="110" applyFont="1" applyFill="1" applyBorder="1" applyAlignment="1">
      <alignment horizontal="center" vertical="center" wrapText="1"/>
    </xf>
    <xf numFmtId="0" fontId="21" fillId="0" borderId="10" xfId="110" applyFont="1" applyFill="1" applyBorder="1" applyAlignment="1">
      <alignment horizontal="center" vertical="center" wrapText="1"/>
    </xf>
    <xf numFmtId="0" fontId="21" fillId="0" borderId="11" xfId="110" applyFont="1" applyFill="1" applyBorder="1" applyAlignment="1">
      <alignment horizontal="center" vertical="center" wrapText="1"/>
    </xf>
    <xf numFmtId="0" fontId="21" fillId="0" borderId="14" xfId="110" applyFont="1" applyFill="1" applyBorder="1" applyAlignment="1">
      <alignment horizontal="center" vertical="center" wrapText="1"/>
    </xf>
    <xf numFmtId="0" fontId="21" fillId="0" borderId="0" xfId="110" applyFont="1" applyFill="1" applyBorder="1" applyAlignment="1">
      <alignment horizontal="center" vertical="center" wrapText="1"/>
    </xf>
    <xf numFmtId="0" fontId="21" fillId="0" borderId="15" xfId="110" applyFont="1" applyFill="1" applyBorder="1" applyAlignment="1">
      <alignment horizontal="center" vertical="center" wrapText="1"/>
    </xf>
    <xf numFmtId="0" fontId="21" fillId="0" borderId="17" xfId="110" applyFont="1" applyFill="1" applyBorder="1" applyAlignment="1">
      <alignment horizontal="center" vertical="center" wrapText="1"/>
    </xf>
    <xf numFmtId="0" fontId="21" fillId="0" borderId="18" xfId="110" applyFont="1" applyFill="1" applyBorder="1" applyAlignment="1">
      <alignment horizontal="center" vertical="center" wrapText="1"/>
    </xf>
    <xf numFmtId="0" fontId="21" fillId="0" borderId="19" xfId="110" applyFont="1" applyFill="1" applyBorder="1" applyAlignment="1">
      <alignment horizontal="center" vertical="center" wrapText="1"/>
    </xf>
    <xf numFmtId="0" fontId="21" fillId="0" borderId="24" xfId="110" applyFont="1" applyFill="1" applyBorder="1" applyAlignment="1">
      <alignment horizontal="center" vertical="center" wrapText="1"/>
    </xf>
    <xf numFmtId="0" fontId="21" fillId="0" borderId="26" xfId="110" applyFont="1" applyFill="1" applyBorder="1" applyAlignment="1">
      <alignment horizontal="center" vertical="center" wrapText="1"/>
    </xf>
    <xf numFmtId="0" fontId="22" fillId="0" borderId="0" xfId="104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right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80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</cellXfs>
  <cellStyles count="123">
    <cellStyle name="20% - 强调文字颜色 1" xfId="42"/>
    <cellStyle name="20% - 强调文字颜色 2" xfId="46"/>
    <cellStyle name="20% - 强调文字颜色 3" xfId="6"/>
    <cellStyle name="20% - 强调文字颜色 4" xfId="50"/>
    <cellStyle name="20% - 强调文字颜色 5" xfId="41"/>
    <cellStyle name="20% - 强调文字颜色 6" xfId="34"/>
    <cellStyle name="20% - 着色 1 2" xfId="32"/>
    <cellStyle name="20% - 着色 1 2 2" xfId="62"/>
    <cellStyle name="20% - 着色 1 3" xfId="63"/>
    <cellStyle name="20% - 着色 2 2" xfId="44"/>
    <cellStyle name="20% - 着色 2 2 2" xfId="5"/>
    <cellStyle name="20% - 着色 2 3" xfId="47"/>
    <cellStyle name="20% - 着色 3 2" xfId="61"/>
    <cellStyle name="20% - 着色 3 2 2" xfId="65"/>
    <cellStyle name="20% - 着色 3 3" xfId="8"/>
    <cellStyle name="20% - 着色 4 2" xfId="66"/>
    <cellStyle name="20% - 着色 4 2 2" xfId="11"/>
    <cellStyle name="20% - 着色 4 3" xfId="64"/>
    <cellStyle name="20% - 着色 5 2" xfId="68"/>
    <cellStyle name="20% - 着色 5 2 2" xfId="20"/>
    <cellStyle name="20% - 着色 5 3" xfId="69"/>
    <cellStyle name="20% - 着色 6 2" xfId="10"/>
    <cellStyle name="20% - 着色 6 2 2" xfId="70"/>
    <cellStyle name="20% - 着色 6 3" xfId="1"/>
    <cellStyle name="40% - 强调文字颜色 1" xfId="45"/>
    <cellStyle name="40% - 强调文字颜色 2" xfId="48"/>
    <cellStyle name="40% - 强调文字颜色 3" xfId="13"/>
    <cellStyle name="40% - 强调文字颜色 4" xfId="52"/>
    <cellStyle name="40% - 强调文字颜色 5" xfId="54"/>
    <cellStyle name="40% - 强调文字颜色 6" xfId="59"/>
    <cellStyle name="40% - 着色 1 2" xfId="71"/>
    <cellStyle name="40% - 着色 1 2 2" xfId="73"/>
    <cellStyle name="40% - 着色 1 3" xfId="74"/>
    <cellStyle name="40% - 着色 2 2" xfId="75"/>
    <cellStyle name="40% - 着色 2 2 2" xfId="76"/>
    <cellStyle name="40% - 着色 2 3" xfId="72"/>
    <cellStyle name="40% - 着色 3 2" xfId="77"/>
    <cellStyle name="40% - 着色 3 2 2" xfId="78"/>
    <cellStyle name="40% - 着色 3 3" xfId="25"/>
    <cellStyle name="40% - 着色 4 2" xfId="79"/>
    <cellStyle name="40% - 着色 4 2 2" xfId="80"/>
    <cellStyle name="40% - 着色 4 3" xfId="81"/>
    <cellStyle name="40% - 着色 5 2" xfId="36"/>
    <cellStyle name="40% - 着色 5 2 2" xfId="82"/>
    <cellStyle name="40% - 着色 5 3" xfId="83"/>
    <cellStyle name="40% - 着色 6 2" xfId="84"/>
    <cellStyle name="40% - 着色 6 2 2" xfId="85"/>
    <cellStyle name="40% - 着色 6 3" xfId="86"/>
    <cellStyle name="60% - 强调文字颜色 1" xfId="24"/>
    <cellStyle name="60% - 强调文字颜色 2" xfId="19"/>
    <cellStyle name="60% - 强调文字颜色 3" xfId="14"/>
    <cellStyle name="60% - 强调文字颜色 4" xfId="29"/>
    <cellStyle name="60% - 强调文字颜色 5" xfId="55"/>
    <cellStyle name="60% - 强调文字颜色 6" xfId="60"/>
    <cellStyle name="60% - 着色 1 2" xfId="87"/>
    <cellStyle name="60% - 着色 2 2" xfId="88"/>
    <cellStyle name="60% - 着色 3 2" xfId="89"/>
    <cellStyle name="60% - 着色 4 2" xfId="91"/>
    <cellStyle name="60% - 着色 5 2" xfId="92"/>
    <cellStyle name="60% - 着色 6 2" xfId="56"/>
    <cellStyle name="百分比_EF4B13E29A0421FAE0430A08200E21FA" xfId="93"/>
    <cellStyle name="标题" xfId="4"/>
    <cellStyle name="标题 1" xfId="22"/>
    <cellStyle name="标题 2" xfId="23"/>
    <cellStyle name="标题 3" xfId="26"/>
    <cellStyle name="标题 4" xfId="18"/>
    <cellStyle name="差" xfId="12"/>
    <cellStyle name="差_4901A573031A00CCE0530A08AF0800CC" xfId="94"/>
    <cellStyle name="差_4901E49D450800C2E0530A08AF0800C2" xfId="95"/>
    <cellStyle name="差_615D2EB13C93010EE0530A0804CC5EB5" xfId="96"/>
    <cellStyle name="差_61F0C7FF6ABA0038E0530A0804CC3487" xfId="97"/>
    <cellStyle name="差_64242C78E6F3009AE0530A08AF09009A" xfId="98"/>
    <cellStyle name="差_64242C78E6F6009AE0530A08AF09009A" xfId="27"/>
    <cellStyle name="差_64242C78E6FB009AE0530A08AF09009A" xfId="43"/>
    <cellStyle name="常规" xfId="0" builtinId="0"/>
    <cellStyle name="常规 11" xfId="15"/>
    <cellStyle name="常规 2" xfId="99"/>
    <cellStyle name="常规 3" xfId="100"/>
    <cellStyle name="常规 3 2" xfId="101"/>
    <cellStyle name="常规 3_6162030C6A600132E0530A0804CCAD99_c" xfId="102"/>
    <cellStyle name="常规 4" xfId="103"/>
    <cellStyle name="常规 5" xfId="104"/>
    <cellStyle name="常规_2012年国有资本经营预算收支总表" xfId="3"/>
    <cellStyle name="常规_405C3AAC5CC200BEE0530A08AF0800BE" xfId="105"/>
    <cellStyle name="常规_417C619A877700A6E0530A08AF0800A6" xfId="106"/>
    <cellStyle name="常规_417D02D353B900DAE0530A08AF0800DA" xfId="107"/>
    <cellStyle name="常规_439B6CFEF4310134E0530A0804CB25FB" xfId="108"/>
    <cellStyle name="常规_439B6D647C250158E0530A0804CC3FF1" xfId="121"/>
    <cellStyle name="常规_442239306334007CE0530A0804CB3F5E" xfId="119"/>
    <cellStyle name="常规_4422630BD59E014AE0530A0804CCCC24" xfId="120"/>
    <cellStyle name="常规_64242C78E6F3009AE0530A08AF09009A" xfId="109"/>
    <cellStyle name="常规_64242C78E6F6009AE0530A08AF09009A" xfId="110"/>
    <cellStyle name="常规_64242C78E6FB009AE0530A08AF09009A" xfId="90"/>
    <cellStyle name="常规_6项目支出计划建议表_44C30954ADFC0186E0530A0830630186" xfId="122"/>
    <cellStyle name="常规_新报表页" xfId="51"/>
    <cellStyle name="好" xfId="38"/>
    <cellStyle name="好_4901A573031A00CCE0530A08AF0800CC" xfId="111"/>
    <cellStyle name="好_4901E49D450800C2E0530A08AF0800C2" xfId="112"/>
    <cellStyle name="好_615D2EB13C93010EE0530A0804CC5EB5" xfId="113"/>
    <cellStyle name="好_61F0C7FF6ABA0038E0530A0804CC3487" xfId="114"/>
    <cellStyle name="好_64242C78E6F6009AE0530A08AF09009A" xfId="115"/>
    <cellStyle name="汇总" xfId="37"/>
    <cellStyle name="计算" xfId="30"/>
    <cellStyle name="检查单元格" xfId="31"/>
    <cellStyle name="解释性文本" xfId="21"/>
    <cellStyle name="警告文本" xfId="17"/>
    <cellStyle name="链接单元格" xfId="35"/>
    <cellStyle name="强调文字颜色 1" xfId="40"/>
    <cellStyle name="强调文字颜色 2" xfId="33"/>
    <cellStyle name="强调文字颜色 3" xfId="49"/>
    <cellStyle name="强调文字颜色 4" xfId="2"/>
    <cellStyle name="强调文字颜色 5" xfId="53"/>
    <cellStyle name="强调文字颜色 6" xfId="57"/>
    <cellStyle name="适中" xfId="39"/>
    <cellStyle name="输出" xfId="28"/>
    <cellStyle name="输入" xfId="7"/>
    <cellStyle name="着色 1 2" xfId="67"/>
    <cellStyle name="着色 2 2" xfId="9"/>
    <cellStyle name="着色 3 2" xfId="116"/>
    <cellStyle name="着色 4 2" xfId="117"/>
    <cellStyle name="着色 5 2" xfId="58"/>
    <cellStyle name="着色 6 2" xfId="118"/>
    <cellStyle name="注释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tabSelected="1" topLeftCell="A4" workbookViewId="0">
      <selection activeCell="I11" sqref="I11"/>
    </sheetView>
  </sheetViews>
  <sheetFormatPr defaultColWidth="6.875" defaultRowHeight="11.25"/>
  <cols>
    <col min="1" max="1" width="15.5" style="100" customWidth="1"/>
    <col min="2" max="2" width="10.25" style="100" customWidth="1"/>
    <col min="3" max="3" width="11.75" style="100" customWidth="1"/>
    <col min="4" max="4" width="10.25" style="100" customWidth="1"/>
    <col min="5" max="5" width="8.875" style="100" customWidth="1"/>
    <col min="6" max="6" width="7.5" style="100" customWidth="1"/>
    <col min="7" max="7" width="9.375" style="100" customWidth="1"/>
    <col min="8" max="8" width="13.25" style="100" customWidth="1"/>
    <col min="9" max="9" width="10.125" style="100" customWidth="1"/>
    <col min="10" max="10" width="10.25" style="100" customWidth="1"/>
    <col min="11" max="11" width="8.375" style="100" customWidth="1"/>
    <col min="12" max="12" width="7.75" style="100" customWidth="1"/>
    <col min="13" max="16384" width="6.875" style="100"/>
  </cols>
  <sheetData>
    <row r="1" spans="1:14" ht="42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4" ht="15" customHeight="1">
      <c r="A2" s="101" t="s">
        <v>1</v>
      </c>
      <c r="B2" s="102"/>
      <c r="C2" s="103"/>
      <c r="D2" s="104"/>
      <c r="E2" s="104"/>
      <c r="F2" s="104"/>
      <c r="G2" s="105"/>
      <c r="H2" s="105"/>
      <c r="I2" s="105"/>
      <c r="J2" s="105"/>
      <c r="K2" s="105"/>
      <c r="L2" s="104" t="s">
        <v>2</v>
      </c>
    </row>
    <row r="3" spans="1:14" ht="35.1" customHeight="1">
      <c r="A3" s="164" t="s">
        <v>3</v>
      </c>
      <c r="B3" s="164"/>
      <c r="C3" s="165" t="s">
        <v>4</v>
      </c>
      <c r="D3" s="165"/>
      <c r="E3" s="165"/>
      <c r="F3" s="165"/>
      <c r="G3" s="165"/>
      <c r="H3" s="165"/>
      <c r="I3" s="165"/>
      <c r="J3" s="165"/>
      <c r="K3" s="165"/>
      <c r="L3" s="165"/>
    </row>
    <row r="4" spans="1:14" ht="24" customHeight="1">
      <c r="A4" s="169" t="s">
        <v>5</v>
      </c>
      <c r="B4" s="169" t="s">
        <v>6</v>
      </c>
      <c r="C4" s="171" t="s">
        <v>7</v>
      </c>
      <c r="D4" s="171" t="s">
        <v>8</v>
      </c>
      <c r="E4" s="166" t="s">
        <v>9</v>
      </c>
      <c r="F4" s="167"/>
      <c r="G4" s="168" t="s">
        <v>10</v>
      </c>
      <c r="H4" s="167"/>
      <c r="I4" s="167"/>
      <c r="J4" s="167"/>
      <c r="K4" s="167"/>
      <c r="L4" s="167"/>
    </row>
    <row r="5" spans="1:14" ht="35.1" customHeight="1">
      <c r="A5" s="169"/>
      <c r="B5" s="169"/>
      <c r="C5" s="169"/>
      <c r="D5" s="169"/>
      <c r="E5" s="161" t="s">
        <v>11</v>
      </c>
      <c r="F5" s="161" t="s">
        <v>12</v>
      </c>
      <c r="G5" s="166" t="s">
        <v>13</v>
      </c>
      <c r="H5" s="167"/>
      <c r="I5" s="161" t="s">
        <v>14</v>
      </c>
      <c r="J5" s="161" t="s">
        <v>15</v>
      </c>
      <c r="K5" s="161" t="s">
        <v>16</v>
      </c>
      <c r="L5" s="171" t="s">
        <v>17</v>
      </c>
    </row>
    <row r="6" spans="1:14" ht="23.1" customHeight="1">
      <c r="A6" s="170"/>
      <c r="B6" s="170"/>
      <c r="C6" s="170"/>
      <c r="D6" s="170"/>
      <c r="E6" s="162"/>
      <c r="F6" s="162"/>
      <c r="G6" s="106" t="s">
        <v>18</v>
      </c>
      <c r="H6" s="106" t="s">
        <v>19</v>
      </c>
      <c r="I6" s="162"/>
      <c r="J6" s="162"/>
      <c r="K6" s="162"/>
      <c r="L6" s="170"/>
    </row>
    <row r="7" spans="1:14" ht="30" customHeight="1">
      <c r="A7" s="67" t="s">
        <v>20</v>
      </c>
      <c r="B7" s="68">
        <v>32297.58</v>
      </c>
      <c r="C7" s="107" t="s">
        <v>21</v>
      </c>
      <c r="D7" s="68">
        <v>4162.9399999999996</v>
      </c>
      <c r="E7" s="108"/>
      <c r="F7" s="108"/>
      <c r="G7" s="108">
        <f>G8+G9</f>
        <v>4162.9400000000005</v>
      </c>
      <c r="H7" s="108">
        <v>3837.45</v>
      </c>
      <c r="I7" s="108"/>
      <c r="J7" s="108"/>
      <c r="K7" s="108"/>
      <c r="L7" s="108"/>
    </row>
    <row r="8" spans="1:14" ht="30" customHeight="1">
      <c r="A8" s="67" t="s">
        <v>22</v>
      </c>
      <c r="B8" s="71">
        <v>8649.0300000000007</v>
      </c>
      <c r="C8" s="107" t="s">
        <v>23</v>
      </c>
      <c r="D8" s="68">
        <v>3946.4</v>
      </c>
      <c r="E8" s="108"/>
      <c r="F8" s="108"/>
      <c r="G8" s="108">
        <v>3946.4</v>
      </c>
      <c r="H8" s="108">
        <v>3620.91</v>
      </c>
      <c r="I8" s="108"/>
      <c r="J8" s="108"/>
      <c r="K8" s="108"/>
      <c r="L8" s="108"/>
    </row>
    <row r="9" spans="1:14" ht="30" customHeight="1">
      <c r="A9" s="67" t="s">
        <v>24</v>
      </c>
      <c r="B9" s="73">
        <v>177.9</v>
      </c>
      <c r="C9" s="109" t="s">
        <v>25</v>
      </c>
      <c r="D9" s="68">
        <v>216.54</v>
      </c>
      <c r="E9" s="108"/>
      <c r="F9" s="108"/>
      <c r="G9" s="108">
        <v>216.54</v>
      </c>
      <c r="H9" s="108">
        <v>216.54</v>
      </c>
      <c r="I9" s="108"/>
      <c r="J9" s="108"/>
      <c r="K9" s="108"/>
      <c r="L9" s="108"/>
      <c r="N9" s="100" t="s">
        <v>194</v>
      </c>
    </row>
    <row r="10" spans="1:14" ht="30" customHeight="1">
      <c r="A10" s="67" t="s">
        <v>26</v>
      </c>
      <c r="B10" s="68">
        <v>23470.65</v>
      </c>
      <c r="C10" s="109" t="s">
        <v>27</v>
      </c>
      <c r="D10" s="68">
        <v>55727.68</v>
      </c>
      <c r="E10" s="108">
        <v>2093.04</v>
      </c>
      <c r="F10" s="108"/>
      <c r="G10" s="108">
        <v>28134.639999999999</v>
      </c>
      <c r="H10" s="108">
        <v>4811.58</v>
      </c>
      <c r="I10" s="108">
        <v>25500</v>
      </c>
      <c r="J10" s="108"/>
      <c r="K10" s="108"/>
      <c r="L10" s="108"/>
    </row>
    <row r="11" spans="1:14" ht="30" customHeight="1">
      <c r="A11" s="67" t="s">
        <v>28</v>
      </c>
      <c r="B11" s="71">
        <v>25500</v>
      </c>
      <c r="C11" s="107" t="s">
        <v>29</v>
      </c>
      <c r="D11" s="110">
        <v>50073.990000000005</v>
      </c>
      <c r="E11" s="108"/>
      <c r="F11" s="108"/>
      <c r="G11" s="108">
        <v>24573.99</v>
      </c>
      <c r="H11" s="108">
        <v>1250.93</v>
      </c>
      <c r="I11" s="108">
        <v>25500</v>
      </c>
      <c r="J11" s="108"/>
      <c r="K11" s="108"/>
      <c r="L11" s="108"/>
      <c r="N11" s="156"/>
    </row>
    <row r="12" spans="1:14" ht="30" customHeight="1">
      <c r="A12" s="67" t="s">
        <v>30</v>
      </c>
      <c r="B12" s="74"/>
      <c r="C12" s="109" t="s">
        <v>31</v>
      </c>
      <c r="D12" s="110">
        <v>5653.6900000000005</v>
      </c>
      <c r="E12" s="108">
        <v>2093.04</v>
      </c>
      <c r="F12" s="108"/>
      <c r="G12" s="108">
        <v>3560.65</v>
      </c>
      <c r="H12" s="108">
        <v>3560.65</v>
      </c>
      <c r="I12" s="108"/>
      <c r="J12" s="108"/>
      <c r="K12" s="108"/>
      <c r="L12" s="108"/>
      <c r="N12" s="156"/>
    </row>
    <row r="13" spans="1:14" ht="30" customHeight="1">
      <c r="A13" s="67" t="s">
        <v>32</v>
      </c>
      <c r="B13" s="71"/>
      <c r="C13" s="111"/>
      <c r="D13" s="112"/>
      <c r="E13" s="112"/>
      <c r="F13" s="113"/>
      <c r="G13" s="114"/>
      <c r="H13" s="114"/>
      <c r="I13" s="114"/>
      <c r="J13" s="114"/>
      <c r="K13" s="114"/>
      <c r="L13" s="114"/>
    </row>
    <row r="14" spans="1:14" ht="30" customHeight="1">
      <c r="A14" s="82" t="s">
        <v>33</v>
      </c>
      <c r="B14" s="71"/>
      <c r="C14" s="111"/>
      <c r="D14" s="112"/>
      <c r="E14" s="112"/>
      <c r="F14" s="113"/>
      <c r="G14" s="114"/>
      <c r="H14" s="114"/>
      <c r="I14" s="114"/>
      <c r="J14" s="114"/>
      <c r="K14" s="114"/>
      <c r="L14" s="114"/>
    </row>
    <row r="15" spans="1:14" ht="23.1" customHeight="1">
      <c r="A15" s="82"/>
      <c r="B15" s="115"/>
      <c r="C15" s="111"/>
      <c r="D15" s="112"/>
      <c r="E15" s="112"/>
      <c r="F15" s="113"/>
      <c r="G15" s="114"/>
      <c r="H15" s="114"/>
      <c r="I15" s="114"/>
      <c r="J15" s="114"/>
      <c r="K15" s="114"/>
      <c r="L15" s="114"/>
    </row>
    <row r="16" spans="1:14" ht="26.1" customHeight="1">
      <c r="A16" s="82"/>
      <c r="B16" s="115"/>
      <c r="C16" s="116"/>
      <c r="D16" s="117"/>
      <c r="E16" s="118"/>
      <c r="F16" s="118"/>
      <c r="G16" s="114"/>
      <c r="H16" s="114"/>
      <c r="I16" s="114"/>
      <c r="J16" s="114"/>
      <c r="K16" s="114"/>
      <c r="L16" s="114"/>
    </row>
    <row r="17" spans="1:12" ht="24" customHeight="1">
      <c r="A17" s="82"/>
      <c r="B17" s="119"/>
      <c r="C17" s="120"/>
      <c r="D17" s="117"/>
      <c r="E17" s="118"/>
      <c r="F17" s="118"/>
      <c r="G17" s="114"/>
      <c r="H17" s="114"/>
      <c r="I17" s="114"/>
      <c r="J17" s="114"/>
      <c r="K17" s="114"/>
      <c r="L17" s="114"/>
    </row>
    <row r="18" spans="1:12" ht="30" customHeight="1">
      <c r="A18" s="121" t="s">
        <v>34</v>
      </c>
      <c r="B18" s="68"/>
      <c r="C18" s="122"/>
      <c r="D18" s="110"/>
      <c r="E18" s="123"/>
      <c r="F18" s="123"/>
      <c r="G18" s="114"/>
      <c r="H18" s="114"/>
      <c r="I18" s="114"/>
      <c r="J18" s="114"/>
      <c r="K18" s="114"/>
      <c r="L18" s="114"/>
    </row>
    <row r="19" spans="1:12" ht="30" customHeight="1">
      <c r="A19" s="82" t="s">
        <v>35</v>
      </c>
      <c r="B19" s="71"/>
      <c r="C19" s="124"/>
      <c r="D19" s="125"/>
      <c r="E19" s="123"/>
      <c r="F19" s="123"/>
      <c r="G19" s="114"/>
      <c r="H19" s="114"/>
      <c r="I19" s="114"/>
      <c r="J19" s="114"/>
      <c r="K19" s="114"/>
      <c r="L19" s="114"/>
    </row>
    <row r="20" spans="1:12" ht="30" customHeight="1">
      <c r="A20" s="67" t="s">
        <v>36</v>
      </c>
      <c r="B20" s="74">
        <v>2093.04</v>
      </c>
      <c r="C20" s="124"/>
      <c r="D20" s="126"/>
      <c r="E20" s="123"/>
      <c r="F20" s="123"/>
      <c r="G20" s="114"/>
      <c r="H20" s="114"/>
      <c r="I20" s="114"/>
      <c r="J20" s="114"/>
      <c r="K20" s="114"/>
      <c r="L20" s="114"/>
    </row>
    <row r="21" spans="1:12" ht="30" customHeight="1">
      <c r="A21" s="67" t="s">
        <v>37</v>
      </c>
      <c r="B21" s="74"/>
      <c r="C21" s="124"/>
      <c r="D21" s="125"/>
      <c r="E21" s="123"/>
      <c r="F21" s="123"/>
      <c r="G21" s="114"/>
      <c r="H21" s="114"/>
      <c r="I21" s="114"/>
      <c r="J21" s="114"/>
      <c r="K21" s="114"/>
      <c r="L21" s="114"/>
    </row>
    <row r="22" spans="1:12" ht="30" customHeight="1">
      <c r="A22" s="67" t="s">
        <v>38</v>
      </c>
      <c r="B22" s="127"/>
      <c r="C22" s="124"/>
      <c r="D22" s="83"/>
      <c r="E22" s="123"/>
      <c r="F22" s="123"/>
      <c r="G22" s="114"/>
      <c r="H22" s="114"/>
      <c r="I22" s="114"/>
      <c r="J22" s="114"/>
      <c r="K22" s="114"/>
      <c r="L22" s="114"/>
    </row>
    <row r="23" spans="1:12" ht="24" customHeight="1">
      <c r="A23" s="81" t="s">
        <v>39</v>
      </c>
      <c r="B23" s="74">
        <v>59890.62</v>
      </c>
      <c r="C23" s="128" t="s">
        <v>40</v>
      </c>
      <c r="D23" s="74">
        <f t="shared" ref="D23:I23" si="0">D10+D7</f>
        <v>59890.62</v>
      </c>
      <c r="E23" s="74">
        <f t="shared" si="0"/>
        <v>2093.04</v>
      </c>
      <c r="F23" s="74">
        <f t="shared" si="0"/>
        <v>0</v>
      </c>
      <c r="G23" s="74">
        <f t="shared" si="0"/>
        <v>32297.58</v>
      </c>
      <c r="H23" s="74">
        <f t="shared" si="0"/>
        <v>8649.0299999999988</v>
      </c>
      <c r="I23" s="74">
        <f t="shared" si="0"/>
        <v>25500</v>
      </c>
      <c r="J23" s="108"/>
      <c r="K23" s="108"/>
      <c r="L23" s="108"/>
    </row>
    <row r="24" spans="1:12" ht="9.75" customHeight="1"/>
  </sheetData>
  <mergeCells count="16">
    <mergeCell ref="F5:F6"/>
    <mergeCell ref="A1:L1"/>
    <mergeCell ref="A3:B3"/>
    <mergeCell ref="C3:L3"/>
    <mergeCell ref="E4:F4"/>
    <mergeCell ref="G4:L4"/>
    <mergeCell ref="A4:A6"/>
    <mergeCell ref="B4:B6"/>
    <mergeCell ref="C4:C6"/>
    <mergeCell ref="D4:D6"/>
    <mergeCell ref="E5:E6"/>
    <mergeCell ref="I5:I6"/>
    <mergeCell ref="J5:J6"/>
    <mergeCell ref="K5:K6"/>
    <mergeCell ref="L5:L6"/>
    <mergeCell ref="G5:H5"/>
  </mergeCells>
  <phoneticPr fontId="30" type="noConversion"/>
  <printOptions horizontalCentered="1"/>
  <pageMargins left="1.2204724409448819" right="1.4566929133858268" top="1.0629921259842521" bottom="1.0629921259842521" header="0.51181102362204722" footer="0.51181102362204722"/>
  <pageSetup paperSize="9" fitToHeight="1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workbookViewId="0">
      <selection activeCell="B13" sqref="B13"/>
    </sheetView>
  </sheetViews>
  <sheetFormatPr defaultColWidth="8.875" defaultRowHeight="14.25"/>
  <cols>
    <col min="1" max="1" width="35.375" style="5" customWidth="1"/>
    <col min="2" max="3" width="35.5" style="5" customWidth="1"/>
    <col min="4" max="16384" width="8.875" style="5"/>
  </cols>
  <sheetData>
    <row r="1" spans="1:4" ht="42" customHeight="1">
      <c r="A1" s="272" t="s">
        <v>155</v>
      </c>
      <c r="B1" s="272"/>
      <c r="C1" s="272"/>
    </row>
    <row r="2" spans="1:4" ht="15" customHeight="1">
      <c r="A2" s="6" t="s">
        <v>119</v>
      </c>
      <c r="B2" s="7"/>
      <c r="C2" s="8" t="s">
        <v>2</v>
      </c>
    </row>
    <row r="3" spans="1:4" ht="20.100000000000001" customHeight="1">
      <c r="A3" s="9" t="s">
        <v>69</v>
      </c>
      <c r="B3" s="9" t="s">
        <v>43</v>
      </c>
      <c r="C3" s="9" t="s">
        <v>156</v>
      </c>
    </row>
    <row r="4" spans="1:4" ht="20.100000000000001" customHeight="1">
      <c r="A4" s="9" t="s">
        <v>157</v>
      </c>
      <c r="B4" s="9" t="s">
        <v>157</v>
      </c>
      <c r="C4" s="9">
        <v>1</v>
      </c>
      <c r="D4" s="10"/>
    </row>
    <row r="5" spans="1:4" ht="19.5" customHeight="1">
      <c r="A5" s="11">
        <v>2140199</v>
      </c>
      <c r="B5" s="157" t="s">
        <v>313</v>
      </c>
      <c r="C5" s="158">
        <v>4.5</v>
      </c>
    </row>
    <row r="6" spans="1:4" ht="19.5" customHeight="1">
      <c r="A6" s="11">
        <v>2140199</v>
      </c>
      <c r="B6" s="157" t="s">
        <v>314</v>
      </c>
      <c r="C6" s="158">
        <v>38.700000000000003</v>
      </c>
    </row>
    <row r="7" spans="1:4" ht="19.5" customHeight="1">
      <c r="A7" s="11">
        <v>2140199</v>
      </c>
      <c r="B7" s="157" t="s">
        <v>315</v>
      </c>
      <c r="C7" s="158">
        <v>11.05</v>
      </c>
    </row>
    <row r="8" spans="1:4" ht="19.5" customHeight="1">
      <c r="A8" s="11">
        <v>2140199</v>
      </c>
      <c r="B8" s="157" t="s">
        <v>316</v>
      </c>
      <c r="C8" s="158">
        <v>1.8</v>
      </c>
    </row>
    <row r="9" spans="1:4" ht="19.5" customHeight="1">
      <c r="A9" s="11">
        <v>2140199</v>
      </c>
      <c r="B9" s="157" t="s">
        <v>317</v>
      </c>
      <c r="C9" s="158">
        <v>35.5</v>
      </c>
    </row>
    <row r="10" spans="1:4" ht="19.5" customHeight="1">
      <c r="A10" s="11">
        <v>2140199</v>
      </c>
      <c r="B10" s="157" t="s">
        <v>318</v>
      </c>
      <c r="C10" s="158">
        <v>56</v>
      </c>
    </row>
    <row r="11" spans="1:4" ht="19.5" customHeight="1">
      <c r="A11" s="11">
        <v>2140199</v>
      </c>
      <c r="B11" s="157" t="s">
        <v>319</v>
      </c>
      <c r="C11" s="158">
        <v>3.5</v>
      </c>
    </row>
    <row r="12" spans="1:4" ht="19.5" customHeight="1">
      <c r="A12" s="11">
        <v>2140199</v>
      </c>
      <c r="B12" s="157" t="s">
        <v>320</v>
      </c>
      <c r="C12" s="158">
        <v>34.78</v>
      </c>
    </row>
  </sheetData>
  <mergeCells count="1">
    <mergeCell ref="A1:C1"/>
  </mergeCells>
  <phoneticPr fontId="30" type="noConversion"/>
  <printOptions horizontalCentered="1"/>
  <pageMargins left="1.22013888888889" right="1.45625" top="1.0625" bottom="1.0625" header="0.51180555555555596" footer="0.5118055555555559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workbookViewId="0">
      <selection activeCell="P17" sqref="P17:T17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spans="1:25" ht="42" customHeight="1">
      <c r="A1" s="282" t="s">
        <v>158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</row>
    <row r="2" spans="1:25" ht="15" customHeight="1">
      <c r="A2" s="283" t="s">
        <v>1</v>
      </c>
      <c r="B2" s="283"/>
      <c r="C2" s="283"/>
      <c r="D2" s="283"/>
      <c r="E2" s="283"/>
      <c r="F2" s="283"/>
      <c r="G2" s="28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2</v>
      </c>
    </row>
    <row r="3" spans="1:25" ht="18.95" customHeight="1">
      <c r="A3" s="284" t="s">
        <v>159</v>
      </c>
      <c r="B3" s="284"/>
      <c r="C3" s="284"/>
      <c r="D3" s="284"/>
      <c r="E3" s="284"/>
      <c r="F3" s="284"/>
      <c r="G3" s="284"/>
      <c r="H3" s="285" t="s">
        <v>286</v>
      </c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</row>
    <row r="4" spans="1:25" ht="18.95" customHeight="1">
      <c r="A4" s="284" t="s">
        <v>160</v>
      </c>
      <c r="B4" s="284"/>
      <c r="C4" s="284"/>
      <c r="D4" s="284"/>
      <c r="E4" s="284"/>
      <c r="F4" s="284"/>
      <c r="G4" s="284"/>
      <c r="H4" s="285" t="s">
        <v>307</v>
      </c>
      <c r="I4" s="284"/>
      <c r="J4" s="284" t="s">
        <v>161</v>
      </c>
      <c r="K4" s="284"/>
      <c r="L4" s="284"/>
      <c r="M4" s="284"/>
      <c r="N4" s="286" t="s">
        <v>306</v>
      </c>
      <c r="O4" s="284"/>
      <c r="P4" s="284"/>
      <c r="Q4" s="284"/>
      <c r="R4" s="284"/>
      <c r="S4" s="284"/>
      <c r="T4" s="284"/>
    </row>
    <row r="5" spans="1:25" ht="33.75" customHeight="1">
      <c r="A5" s="273" t="s">
        <v>162</v>
      </c>
      <c r="B5" s="274" t="s">
        <v>311</v>
      </c>
      <c r="C5" s="273"/>
      <c r="D5" s="273"/>
      <c r="E5" s="273"/>
      <c r="F5" s="273"/>
      <c r="G5" s="273"/>
      <c r="H5" s="274" t="s">
        <v>312</v>
      </c>
      <c r="I5" s="273"/>
      <c r="J5" s="273" t="s">
        <v>163</v>
      </c>
      <c r="K5" s="273"/>
      <c r="L5" s="273"/>
      <c r="M5" s="273"/>
      <c r="N5" s="279" t="s">
        <v>310</v>
      </c>
      <c r="O5" s="280"/>
      <c r="P5" s="280"/>
      <c r="Q5" s="280"/>
      <c r="R5" s="280"/>
      <c r="S5" s="280"/>
      <c r="T5" s="281"/>
    </row>
    <row r="6" spans="1:25" ht="18.95" customHeight="1">
      <c r="A6" s="273"/>
      <c r="B6" s="273" t="s">
        <v>164</v>
      </c>
      <c r="C6" s="273"/>
      <c r="D6" s="273"/>
      <c r="E6" s="273"/>
      <c r="F6" s="273"/>
      <c r="G6" s="273"/>
      <c r="H6" s="274" t="s">
        <v>308</v>
      </c>
      <c r="I6" s="273"/>
      <c r="J6" s="273" t="s">
        <v>165</v>
      </c>
      <c r="K6" s="273"/>
      <c r="L6" s="273"/>
      <c r="M6" s="273"/>
      <c r="N6" s="274" t="s">
        <v>309</v>
      </c>
      <c r="O6" s="273"/>
      <c r="P6" s="273"/>
      <c r="Q6" s="273"/>
      <c r="R6" s="273"/>
      <c r="S6" s="273"/>
      <c r="T6" s="273"/>
    </row>
    <row r="7" spans="1:25" ht="30.95" customHeight="1">
      <c r="A7" s="273"/>
      <c r="B7" s="273" t="s">
        <v>166</v>
      </c>
      <c r="C7" s="273"/>
      <c r="D7" s="273"/>
      <c r="E7" s="273"/>
      <c r="F7" s="273"/>
      <c r="G7" s="273"/>
      <c r="H7" s="3" t="s">
        <v>167</v>
      </c>
      <c r="I7" s="3">
        <v>4785.53</v>
      </c>
      <c r="J7" s="273" t="s">
        <v>168</v>
      </c>
      <c r="K7" s="273"/>
      <c r="L7" s="273"/>
      <c r="M7" s="273"/>
      <c r="N7" s="273"/>
      <c r="O7" s="273"/>
      <c r="P7" s="273"/>
      <c r="Q7" s="3" t="s">
        <v>17</v>
      </c>
      <c r="R7" s="273"/>
      <c r="S7" s="273"/>
      <c r="T7" s="273"/>
    </row>
    <row r="8" spans="1:25" ht="18.95" customHeight="1">
      <c r="A8" s="273"/>
      <c r="B8" s="273" t="s">
        <v>169</v>
      </c>
      <c r="C8" s="273"/>
      <c r="D8" s="273"/>
      <c r="E8" s="273"/>
      <c r="F8" s="273"/>
      <c r="G8" s="273"/>
      <c r="H8" s="3" t="s">
        <v>122</v>
      </c>
      <c r="I8" s="3">
        <v>4785.53</v>
      </c>
      <c r="J8" s="273" t="s">
        <v>170</v>
      </c>
      <c r="K8" s="273"/>
      <c r="L8" s="273"/>
      <c r="M8" s="273"/>
      <c r="N8" s="273"/>
      <c r="O8" s="273"/>
      <c r="P8" s="273"/>
      <c r="Q8" s="3" t="s">
        <v>171</v>
      </c>
      <c r="R8" s="273"/>
      <c r="S8" s="273"/>
      <c r="T8" s="273"/>
      <c r="Y8" s="155"/>
    </row>
    <row r="9" spans="1:25" ht="18.75" customHeight="1">
      <c r="A9" s="273"/>
      <c r="B9" s="273" t="s">
        <v>172</v>
      </c>
      <c r="C9" s="273"/>
      <c r="D9" s="273"/>
      <c r="E9" s="273"/>
      <c r="F9" s="273"/>
      <c r="G9" s="273"/>
      <c r="H9" s="278" t="s">
        <v>303</v>
      </c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</row>
    <row r="10" spans="1:25" ht="18.95" customHeight="1">
      <c r="A10" s="273"/>
      <c r="B10" s="273" t="s">
        <v>173</v>
      </c>
      <c r="C10" s="273"/>
      <c r="D10" s="273"/>
      <c r="E10" s="273"/>
      <c r="F10" s="273"/>
      <c r="G10" s="273"/>
      <c r="H10" s="274" t="s">
        <v>304</v>
      </c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</row>
    <row r="11" spans="1:25" ht="32.25" customHeight="1">
      <c r="A11" s="273" t="s">
        <v>174</v>
      </c>
      <c r="B11" s="273" t="s">
        <v>175</v>
      </c>
      <c r="C11" s="273"/>
      <c r="D11" s="273"/>
      <c r="E11" s="273"/>
      <c r="F11" s="273"/>
      <c r="G11" s="273"/>
      <c r="H11" s="274" t="s">
        <v>305</v>
      </c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</row>
    <row r="12" spans="1:25" ht="18.95" customHeight="1">
      <c r="A12" s="273"/>
      <c r="B12" s="273" t="s">
        <v>176</v>
      </c>
      <c r="C12" s="273"/>
      <c r="D12" s="273" t="s">
        <v>177</v>
      </c>
      <c r="E12" s="273"/>
      <c r="F12" s="273" t="s">
        <v>178</v>
      </c>
      <c r="G12" s="273"/>
      <c r="H12" s="274" t="s">
        <v>179</v>
      </c>
      <c r="I12" s="274"/>
      <c r="J12" s="274"/>
      <c r="K12" s="274"/>
      <c r="L12" s="274"/>
      <c r="M12" s="274"/>
      <c r="N12" s="274"/>
      <c r="O12" s="274"/>
      <c r="P12" s="274" t="s">
        <v>180</v>
      </c>
      <c r="Q12" s="274"/>
      <c r="R12" s="274"/>
      <c r="S12" s="274"/>
      <c r="T12" s="274"/>
    </row>
    <row r="13" spans="1:25" ht="33" customHeight="1">
      <c r="A13" s="273"/>
      <c r="B13" s="273"/>
      <c r="C13" s="273"/>
      <c r="D13" s="273" t="s">
        <v>181</v>
      </c>
      <c r="E13" s="273"/>
      <c r="F13" s="273" t="s">
        <v>182</v>
      </c>
      <c r="G13" s="273"/>
      <c r="H13" s="274" t="s">
        <v>287</v>
      </c>
      <c r="I13" s="274"/>
      <c r="J13" s="274"/>
      <c r="K13" s="274"/>
      <c r="L13" s="274"/>
      <c r="M13" s="274"/>
      <c r="N13" s="274"/>
      <c r="O13" s="274"/>
      <c r="P13" s="274" t="s">
        <v>288</v>
      </c>
      <c r="Q13" s="274"/>
      <c r="R13" s="274"/>
      <c r="S13" s="274"/>
      <c r="T13" s="274"/>
    </row>
    <row r="14" spans="1:25" ht="18.95" customHeight="1">
      <c r="A14" s="273"/>
      <c r="B14" s="273"/>
      <c r="C14" s="273"/>
      <c r="D14" s="273"/>
      <c r="E14" s="273"/>
      <c r="F14" s="273" t="s">
        <v>183</v>
      </c>
      <c r="G14" s="273"/>
      <c r="H14" s="274" t="s">
        <v>289</v>
      </c>
      <c r="I14" s="274"/>
      <c r="J14" s="274"/>
      <c r="K14" s="274"/>
      <c r="L14" s="274"/>
      <c r="M14" s="274"/>
      <c r="N14" s="274"/>
      <c r="O14" s="274"/>
      <c r="P14" s="274" t="s">
        <v>290</v>
      </c>
      <c r="Q14" s="274"/>
      <c r="R14" s="274"/>
      <c r="S14" s="274"/>
      <c r="T14" s="274"/>
    </row>
    <row r="15" spans="1:25" ht="18.95" customHeight="1">
      <c r="A15" s="273"/>
      <c r="B15" s="273"/>
      <c r="C15" s="273"/>
      <c r="D15" s="273"/>
      <c r="E15" s="273"/>
      <c r="F15" s="273" t="s">
        <v>184</v>
      </c>
      <c r="G15" s="273"/>
      <c r="H15" s="274" t="s">
        <v>291</v>
      </c>
      <c r="I15" s="274"/>
      <c r="J15" s="274"/>
      <c r="K15" s="274"/>
      <c r="L15" s="274"/>
      <c r="M15" s="274"/>
      <c r="N15" s="274"/>
      <c r="O15" s="274"/>
      <c r="P15" s="274">
        <v>2019</v>
      </c>
      <c r="Q15" s="274"/>
      <c r="R15" s="274"/>
      <c r="S15" s="274"/>
      <c r="T15" s="274"/>
    </row>
    <row r="16" spans="1:25" ht="18.95" customHeight="1">
      <c r="A16" s="273"/>
      <c r="B16" s="273"/>
      <c r="C16" s="273"/>
      <c r="D16" s="273"/>
      <c r="E16" s="273"/>
      <c r="F16" s="273" t="s">
        <v>185</v>
      </c>
      <c r="G16" s="273"/>
      <c r="H16" s="274" t="s">
        <v>292</v>
      </c>
      <c r="I16" s="274"/>
      <c r="J16" s="274"/>
      <c r="K16" s="274"/>
      <c r="L16" s="274"/>
      <c r="M16" s="274"/>
      <c r="N16" s="274"/>
      <c r="O16" s="274"/>
      <c r="P16" s="274" t="s">
        <v>293</v>
      </c>
      <c r="Q16" s="274"/>
      <c r="R16" s="274"/>
      <c r="S16" s="274"/>
      <c r="T16" s="274"/>
    </row>
    <row r="17" spans="1:20" ht="18.95" customHeight="1">
      <c r="A17" s="273"/>
      <c r="B17" s="273"/>
      <c r="C17" s="273"/>
      <c r="D17" s="273" t="s">
        <v>186</v>
      </c>
      <c r="E17" s="273"/>
      <c r="F17" s="273" t="s">
        <v>187</v>
      </c>
      <c r="G17" s="273"/>
      <c r="H17" s="274" t="s">
        <v>294</v>
      </c>
      <c r="I17" s="274"/>
      <c r="J17" s="274"/>
      <c r="K17" s="274"/>
      <c r="L17" s="274"/>
      <c r="M17" s="274"/>
      <c r="N17" s="274"/>
      <c r="O17" s="274"/>
      <c r="P17" s="274" t="s">
        <v>295</v>
      </c>
      <c r="Q17" s="274"/>
      <c r="R17" s="274"/>
      <c r="S17" s="274"/>
      <c r="T17" s="274"/>
    </row>
    <row r="18" spans="1:20" ht="18.95" customHeight="1">
      <c r="A18" s="273"/>
      <c r="B18" s="273"/>
      <c r="C18" s="273"/>
      <c r="D18" s="273"/>
      <c r="E18" s="273"/>
      <c r="F18" s="273" t="s">
        <v>188</v>
      </c>
      <c r="G18" s="273"/>
      <c r="H18" s="274" t="s">
        <v>296</v>
      </c>
      <c r="I18" s="274"/>
      <c r="J18" s="274"/>
      <c r="K18" s="274"/>
      <c r="L18" s="274"/>
      <c r="M18" s="274"/>
      <c r="N18" s="274"/>
      <c r="O18" s="274"/>
      <c r="P18" s="274" t="s">
        <v>297</v>
      </c>
      <c r="Q18" s="274"/>
      <c r="R18" s="274"/>
      <c r="S18" s="274"/>
      <c r="T18" s="274"/>
    </row>
    <row r="19" spans="1:20" ht="18.95" customHeight="1">
      <c r="A19" s="273"/>
      <c r="B19" s="273"/>
      <c r="C19" s="273"/>
      <c r="D19" s="273"/>
      <c r="E19" s="273"/>
      <c r="F19" s="273" t="s">
        <v>189</v>
      </c>
      <c r="G19" s="273"/>
      <c r="H19" s="274" t="s">
        <v>298</v>
      </c>
      <c r="I19" s="274"/>
      <c r="J19" s="274"/>
      <c r="K19" s="274"/>
      <c r="L19" s="274"/>
      <c r="M19" s="274"/>
      <c r="N19" s="274"/>
      <c r="O19" s="274"/>
      <c r="P19" s="274" t="s">
        <v>295</v>
      </c>
      <c r="Q19" s="274"/>
      <c r="R19" s="274"/>
      <c r="S19" s="274"/>
      <c r="T19" s="274"/>
    </row>
    <row r="20" spans="1:20" ht="18.95" customHeight="1">
      <c r="A20" s="273"/>
      <c r="B20" s="273"/>
      <c r="C20" s="273"/>
      <c r="D20" s="273"/>
      <c r="E20" s="273"/>
      <c r="F20" s="273" t="s">
        <v>190</v>
      </c>
      <c r="G20" s="273"/>
      <c r="H20" s="274" t="s">
        <v>299</v>
      </c>
      <c r="I20" s="274"/>
      <c r="J20" s="274"/>
      <c r="K20" s="274"/>
      <c r="L20" s="274"/>
      <c r="M20" s="274"/>
      <c r="N20" s="274"/>
      <c r="O20" s="274"/>
      <c r="P20" s="274" t="s">
        <v>300</v>
      </c>
      <c r="Q20" s="274"/>
      <c r="R20" s="274"/>
      <c r="S20" s="274"/>
      <c r="T20" s="274"/>
    </row>
    <row r="21" spans="1:20" ht="18.95" customHeight="1">
      <c r="A21" s="273"/>
      <c r="B21" s="273"/>
      <c r="C21" s="273"/>
      <c r="D21" s="273" t="s">
        <v>191</v>
      </c>
      <c r="E21" s="273"/>
      <c r="F21" s="273" t="s">
        <v>192</v>
      </c>
      <c r="G21" s="273"/>
      <c r="H21" s="274" t="s">
        <v>301</v>
      </c>
      <c r="I21" s="274"/>
      <c r="J21" s="274"/>
      <c r="K21" s="274"/>
      <c r="L21" s="274"/>
      <c r="M21" s="274"/>
      <c r="N21" s="274"/>
      <c r="O21" s="274"/>
      <c r="P21" s="274" t="s">
        <v>302</v>
      </c>
      <c r="Q21" s="274"/>
      <c r="R21" s="274"/>
      <c r="S21" s="274"/>
      <c r="T21" s="274"/>
    </row>
    <row r="22" spans="1:20" ht="11.1" customHeight="1">
      <c r="A22" s="275"/>
      <c r="B22" s="275"/>
      <c r="C22" s="275"/>
      <c r="D22" s="275"/>
      <c r="E22" s="275"/>
      <c r="F22" s="275"/>
      <c r="G22" s="275"/>
      <c r="H22" s="276"/>
      <c r="I22" s="276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honeticPr fontId="30" type="noConversion"/>
  <printOptions horizontalCentered="1"/>
  <pageMargins left="1.22013888888889" right="1.45625" top="1.0625" bottom="1.0625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Zeros="0" workbookViewId="0">
      <selection activeCell="P8" sqref="P8"/>
    </sheetView>
  </sheetViews>
  <sheetFormatPr defaultColWidth="6.875" defaultRowHeight="11.25"/>
  <cols>
    <col min="1" max="1" width="3.5" style="94" customWidth="1"/>
    <col min="2" max="3" width="4.875" style="94" customWidth="1"/>
    <col min="4" max="4" width="32.75" style="94" customWidth="1"/>
    <col min="5" max="5" width="14" style="94" customWidth="1"/>
    <col min="6" max="6" width="9.75" style="94" customWidth="1"/>
    <col min="7" max="7" width="11.125" style="94" customWidth="1"/>
    <col min="8" max="8" width="3.625" style="94" customWidth="1"/>
    <col min="9" max="9" width="3.875" style="94" customWidth="1"/>
    <col min="10" max="10" width="5.375" style="94" customWidth="1"/>
    <col min="11" max="11" width="4.25" style="94" customWidth="1"/>
    <col min="12" max="12" width="6.75" style="94" customWidth="1"/>
    <col min="13" max="13" width="4" style="94" customWidth="1"/>
    <col min="14" max="14" width="6.5" style="94" customWidth="1"/>
    <col min="15" max="15" width="4.125" style="94" customWidth="1"/>
    <col min="16" max="16" width="11.375" style="94" customWidth="1"/>
    <col min="17" max="17" width="9" style="94" customWidth="1"/>
    <col min="18" max="18" width="6" style="94" customWidth="1"/>
    <col min="19" max="19" width="10.125" style="94" customWidth="1"/>
    <col min="20" max="20" width="9.125" style="94" customWidth="1"/>
    <col min="21" max="21" width="6.875" style="94" customWidth="1"/>
    <col min="22" max="22" width="4.625" style="94" customWidth="1"/>
    <col min="23" max="248" width="6.875" style="94" customWidth="1"/>
    <col min="249" max="16384" width="6.875" style="94"/>
  </cols>
  <sheetData>
    <row r="1" spans="1:22" ht="42" customHeight="1">
      <c r="A1" s="180" t="s">
        <v>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 ht="15" customHeight="1">
      <c r="A2" s="181" t="s">
        <v>1</v>
      </c>
      <c r="B2" s="181"/>
      <c r="C2" s="181"/>
      <c r="D2" s="181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V2" s="99" t="s">
        <v>2</v>
      </c>
    </row>
    <row r="3" spans="1:22" ht="20.100000000000001" customHeight="1">
      <c r="A3" s="174" t="s">
        <v>42</v>
      </c>
      <c r="B3" s="174"/>
      <c r="C3" s="174"/>
      <c r="D3" s="179" t="s">
        <v>43</v>
      </c>
      <c r="E3" s="173" t="s">
        <v>44</v>
      </c>
      <c r="F3" s="182" t="s">
        <v>45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4"/>
      <c r="R3" s="98"/>
      <c r="S3" s="173" t="s">
        <v>46</v>
      </c>
      <c r="T3" s="173"/>
      <c r="U3" s="172" t="s">
        <v>47</v>
      </c>
      <c r="V3" s="172" t="s">
        <v>17</v>
      </c>
    </row>
    <row r="4" spans="1:22" ht="20.100000000000001" customHeight="1">
      <c r="A4" s="174"/>
      <c r="B4" s="174"/>
      <c r="C4" s="174"/>
      <c r="D4" s="179"/>
      <c r="E4" s="173"/>
      <c r="F4" s="173" t="s">
        <v>8</v>
      </c>
      <c r="G4" s="185" t="s">
        <v>48</v>
      </c>
      <c r="H4" s="186"/>
      <c r="I4" s="187"/>
      <c r="J4" s="185" t="s">
        <v>49</v>
      </c>
      <c r="K4" s="183"/>
      <c r="L4" s="183"/>
      <c r="M4" s="183"/>
      <c r="N4" s="183"/>
      <c r="O4" s="184"/>
      <c r="P4" s="173" t="s">
        <v>50</v>
      </c>
      <c r="Q4" s="173" t="s">
        <v>51</v>
      </c>
      <c r="R4" s="175" t="s">
        <v>52</v>
      </c>
      <c r="S4" s="173" t="s">
        <v>53</v>
      </c>
      <c r="T4" s="173" t="s">
        <v>54</v>
      </c>
      <c r="U4" s="173"/>
      <c r="V4" s="173"/>
    </row>
    <row r="5" spans="1:22" ht="20.100000000000001" customHeight="1">
      <c r="A5" s="178" t="s">
        <v>55</v>
      </c>
      <c r="B5" s="178" t="s">
        <v>56</v>
      </c>
      <c r="C5" s="178" t="s">
        <v>57</v>
      </c>
      <c r="D5" s="179"/>
      <c r="E5" s="173"/>
      <c r="F5" s="173"/>
      <c r="G5" s="188" t="s">
        <v>58</v>
      </c>
      <c r="H5" s="188" t="s">
        <v>59</v>
      </c>
      <c r="I5" s="188" t="s">
        <v>60</v>
      </c>
      <c r="J5" s="172" t="s">
        <v>61</v>
      </c>
      <c r="K5" s="173" t="s">
        <v>62</v>
      </c>
      <c r="L5" s="173" t="s">
        <v>63</v>
      </c>
      <c r="M5" s="173" t="s">
        <v>64</v>
      </c>
      <c r="N5" s="173" t="s">
        <v>65</v>
      </c>
      <c r="O5" s="172" t="s">
        <v>66</v>
      </c>
      <c r="P5" s="173"/>
      <c r="Q5" s="173"/>
      <c r="R5" s="176"/>
      <c r="S5" s="173"/>
      <c r="T5" s="173"/>
      <c r="U5" s="173"/>
      <c r="V5" s="173"/>
    </row>
    <row r="6" spans="1:22" ht="30" customHeight="1">
      <c r="A6" s="178"/>
      <c r="B6" s="178"/>
      <c r="C6" s="178"/>
      <c r="D6" s="179"/>
      <c r="E6" s="173"/>
      <c r="F6" s="173"/>
      <c r="G6" s="177"/>
      <c r="H6" s="189"/>
      <c r="I6" s="189"/>
      <c r="J6" s="172"/>
      <c r="K6" s="173"/>
      <c r="L6" s="173"/>
      <c r="M6" s="173"/>
      <c r="N6" s="173"/>
      <c r="O6" s="172"/>
      <c r="P6" s="173"/>
      <c r="Q6" s="173"/>
      <c r="R6" s="177"/>
      <c r="S6" s="173"/>
      <c r="T6" s="173"/>
      <c r="U6" s="173"/>
      <c r="V6" s="173"/>
    </row>
    <row r="7" spans="1:22" ht="20.100000000000001" customHeight="1">
      <c r="A7" s="96" t="s">
        <v>67</v>
      </c>
      <c r="B7" s="96" t="s">
        <v>67</v>
      </c>
      <c r="C7" s="96" t="s">
        <v>67</v>
      </c>
      <c r="D7" s="96" t="s">
        <v>67</v>
      </c>
      <c r="E7" s="97">
        <v>1</v>
      </c>
      <c r="F7" s="97">
        <f t="shared" ref="F7" si="0">E7+1</f>
        <v>2</v>
      </c>
      <c r="G7" s="97">
        <f t="shared" ref="G7:V7" si="1">F7+1</f>
        <v>3</v>
      </c>
      <c r="H7" s="97">
        <f t="shared" si="1"/>
        <v>4</v>
      </c>
      <c r="I7" s="97">
        <f t="shared" si="1"/>
        <v>5</v>
      </c>
      <c r="J7" s="97">
        <f t="shared" si="1"/>
        <v>6</v>
      </c>
      <c r="K7" s="97">
        <f t="shared" si="1"/>
        <v>7</v>
      </c>
      <c r="L7" s="97">
        <f t="shared" si="1"/>
        <v>8</v>
      </c>
      <c r="M7" s="97">
        <f t="shared" si="1"/>
        <v>9</v>
      </c>
      <c r="N7" s="97">
        <f t="shared" si="1"/>
        <v>10</v>
      </c>
      <c r="O7" s="97">
        <f t="shared" si="1"/>
        <v>11</v>
      </c>
      <c r="P7" s="97">
        <f t="shared" si="1"/>
        <v>12</v>
      </c>
      <c r="Q7" s="97">
        <f t="shared" si="1"/>
        <v>13</v>
      </c>
      <c r="R7" s="97">
        <f t="shared" si="1"/>
        <v>14</v>
      </c>
      <c r="S7" s="97">
        <f t="shared" si="1"/>
        <v>15</v>
      </c>
      <c r="T7" s="97">
        <f t="shared" si="1"/>
        <v>16</v>
      </c>
      <c r="U7" s="97">
        <f t="shared" si="1"/>
        <v>17</v>
      </c>
      <c r="V7" s="97">
        <f t="shared" si="1"/>
        <v>18</v>
      </c>
    </row>
    <row r="8" spans="1:22" ht="19.5" customHeight="1">
      <c r="A8" s="129"/>
      <c r="B8" s="129"/>
      <c r="C8" s="129"/>
      <c r="D8" s="130" t="s">
        <v>8</v>
      </c>
      <c r="E8" s="131">
        <v>59890.62</v>
      </c>
      <c r="F8" s="131">
        <f>G8+N8+P8+Q8</f>
        <v>34390.620000000003</v>
      </c>
      <c r="G8" s="132">
        <v>8649.0300000000007</v>
      </c>
      <c r="H8" s="132">
        <v>0</v>
      </c>
      <c r="I8" s="132">
        <v>0</v>
      </c>
      <c r="J8" s="132"/>
      <c r="K8" s="132"/>
      <c r="L8" s="132"/>
      <c r="M8" s="132"/>
      <c r="N8" s="132">
        <v>177.9</v>
      </c>
      <c r="O8" s="132">
        <v>0</v>
      </c>
      <c r="P8" s="131">
        <v>23470.65</v>
      </c>
      <c r="Q8" s="132">
        <v>2093.04</v>
      </c>
      <c r="R8" s="132">
        <v>0</v>
      </c>
      <c r="S8" s="132">
        <v>25500</v>
      </c>
      <c r="T8" s="131">
        <v>0</v>
      </c>
      <c r="U8" s="131">
        <v>0</v>
      </c>
      <c r="V8" s="132">
        <v>0</v>
      </c>
    </row>
    <row r="9" spans="1:22" ht="19.5" customHeight="1">
      <c r="A9" s="129"/>
      <c r="B9" s="129"/>
      <c r="C9" s="129"/>
      <c r="D9" s="130" t="s">
        <v>195</v>
      </c>
      <c r="E9" s="131">
        <v>59890.62</v>
      </c>
      <c r="F9" s="131">
        <f t="shared" ref="F9:F32" si="2">G9+N9+P9+Q9</f>
        <v>34390.620000000003</v>
      </c>
      <c r="G9" s="132">
        <v>8649.0300000000007</v>
      </c>
      <c r="H9" s="132">
        <v>0</v>
      </c>
      <c r="I9" s="132">
        <v>0</v>
      </c>
      <c r="J9" s="132"/>
      <c r="K9" s="132"/>
      <c r="L9" s="132"/>
      <c r="M9" s="132"/>
      <c r="N9" s="132">
        <v>177.9</v>
      </c>
      <c r="O9" s="132">
        <v>0</v>
      </c>
      <c r="P9" s="131">
        <v>23470.65</v>
      </c>
      <c r="Q9" s="132">
        <v>2093.04</v>
      </c>
      <c r="R9" s="132">
        <v>0</v>
      </c>
      <c r="S9" s="132">
        <v>25500</v>
      </c>
      <c r="T9" s="131">
        <v>0</v>
      </c>
      <c r="U9" s="131">
        <v>0</v>
      </c>
      <c r="V9" s="132">
        <v>0</v>
      </c>
    </row>
    <row r="10" spans="1:22" ht="19.5" customHeight="1">
      <c r="A10" s="129"/>
      <c r="B10" s="129"/>
      <c r="C10" s="129"/>
      <c r="D10" s="130" t="s">
        <v>196</v>
      </c>
      <c r="E10" s="131">
        <v>33231.14</v>
      </c>
      <c r="F10" s="131">
        <f t="shared" si="2"/>
        <v>33231.14</v>
      </c>
      <c r="G10" s="132">
        <v>7815.04</v>
      </c>
      <c r="H10" s="132">
        <v>0</v>
      </c>
      <c r="I10" s="132">
        <v>0</v>
      </c>
      <c r="J10" s="132"/>
      <c r="K10" s="132"/>
      <c r="L10" s="132"/>
      <c r="M10" s="132"/>
      <c r="N10" s="132">
        <v>25.9</v>
      </c>
      <c r="O10" s="132">
        <v>0</v>
      </c>
      <c r="P10" s="131">
        <v>23297.16</v>
      </c>
      <c r="Q10" s="132">
        <v>2093.04</v>
      </c>
      <c r="R10" s="132">
        <v>0</v>
      </c>
      <c r="S10" s="132">
        <v>0</v>
      </c>
      <c r="T10" s="131">
        <v>0</v>
      </c>
      <c r="U10" s="131">
        <v>0</v>
      </c>
      <c r="V10" s="132">
        <v>0</v>
      </c>
    </row>
    <row r="11" spans="1:22" ht="19.5" customHeight="1">
      <c r="A11" s="129" t="s">
        <v>197</v>
      </c>
      <c r="B11" s="129" t="s">
        <v>198</v>
      </c>
      <c r="C11" s="129" t="s">
        <v>199</v>
      </c>
      <c r="D11" s="130" t="s">
        <v>200</v>
      </c>
      <c r="E11" s="131">
        <v>10</v>
      </c>
      <c r="F11" s="131">
        <f t="shared" si="2"/>
        <v>10</v>
      </c>
      <c r="G11" s="132">
        <v>10</v>
      </c>
      <c r="H11" s="132">
        <v>0</v>
      </c>
      <c r="I11" s="132">
        <v>0</v>
      </c>
      <c r="J11" s="132"/>
      <c r="K11" s="132"/>
      <c r="L11" s="132"/>
      <c r="M11" s="132"/>
      <c r="N11" s="132">
        <v>0</v>
      </c>
      <c r="O11" s="132">
        <v>0</v>
      </c>
      <c r="P11" s="131">
        <v>0</v>
      </c>
      <c r="Q11" s="132">
        <v>0</v>
      </c>
      <c r="R11" s="132">
        <v>0</v>
      </c>
      <c r="S11" s="132">
        <v>0</v>
      </c>
      <c r="T11" s="131">
        <v>0</v>
      </c>
      <c r="U11" s="131">
        <v>0</v>
      </c>
      <c r="V11" s="132">
        <v>0</v>
      </c>
    </row>
    <row r="12" spans="1:22" ht="19.5" customHeight="1">
      <c r="A12" s="129" t="s">
        <v>201</v>
      </c>
      <c r="B12" s="129" t="s">
        <v>202</v>
      </c>
      <c r="C12" s="129" t="s">
        <v>203</v>
      </c>
      <c r="D12" s="130" t="s">
        <v>204</v>
      </c>
      <c r="E12" s="131">
        <v>20</v>
      </c>
      <c r="F12" s="131">
        <f t="shared" si="2"/>
        <v>20</v>
      </c>
      <c r="G12" s="132">
        <v>20</v>
      </c>
      <c r="H12" s="132">
        <v>0</v>
      </c>
      <c r="I12" s="132">
        <v>0</v>
      </c>
      <c r="J12" s="132"/>
      <c r="K12" s="132"/>
      <c r="L12" s="132"/>
      <c r="M12" s="132"/>
      <c r="N12" s="132">
        <v>0</v>
      </c>
      <c r="O12" s="132">
        <v>0</v>
      </c>
      <c r="P12" s="131">
        <v>0</v>
      </c>
      <c r="Q12" s="132">
        <v>0</v>
      </c>
      <c r="R12" s="132">
        <v>0</v>
      </c>
      <c r="S12" s="132">
        <v>0</v>
      </c>
      <c r="T12" s="131">
        <v>0</v>
      </c>
      <c r="U12" s="131">
        <v>0</v>
      </c>
      <c r="V12" s="132">
        <v>0</v>
      </c>
    </row>
    <row r="13" spans="1:22" ht="19.5" customHeight="1">
      <c r="A13" s="129" t="s">
        <v>205</v>
      </c>
      <c r="B13" s="129" t="s">
        <v>206</v>
      </c>
      <c r="C13" s="129" t="s">
        <v>206</v>
      </c>
      <c r="D13" s="130" t="s">
        <v>207</v>
      </c>
      <c r="E13" s="131">
        <v>128.33000000000001</v>
      </c>
      <c r="F13" s="131">
        <f t="shared" si="2"/>
        <v>128.33000000000001</v>
      </c>
      <c r="G13" s="132">
        <v>128.33000000000001</v>
      </c>
      <c r="H13" s="132">
        <v>0</v>
      </c>
      <c r="I13" s="132">
        <v>0</v>
      </c>
      <c r="J13" s="132"/>
      <c r="K13" s="132"/>
      <c r="L13" s="132"/>
      <c r="M13" s="132"/>
      <c r="N13" s="132">
        <v>0</v>
      </c>
      <c r="O13" s="132">
        <v>0</v>
      </c>
      <c r="P13" s="131">
        <v>0</v>
      </c>
      <c r="Q13" s="132">
        <v>0</v>
      </c>
      <c r="R13" s="132">
        <v>0</v>
      </c>
      <c r="S13" s="132">
        <v>0</v>
      </c>
      <c r="T13" s="131">
        <v>0</v>
      </c>
      <c r="U13" s="131">
        <v>0</v>
      </c>
      <c r="V13" s="132">
        <v>0</v>
      </c>
    </row>
    <row r="14" spans="1:22" ht="19.5" customHeight="1">
      <c r="A14" s="129" t="s">
        <v>208</v>
      </c>
      <c r="B14" s="129" t="s">
        <v>209</v>
      </c>
      <c r="C14" s="129" t="s">
        <v>210</v>
      </c>
      <c r="D14" s="130" t="s">
        <v>211</v>
      </c>
      <c r="E14" s="131">
        <v>94.51</v>
      </c>
      <c r="F14" s="131">
        <f t="shared" si="2"/>
        <v>94.51</v>
      </c>
      <c r="G14" s="132">
        <v>94.51</v>
      </c>
      <c r="H14" s="132">
        <v>0</v>
      </c>
      <c r="I14" s="132">
        <v>0</v>
      </c>
      <c r="J14" s="132"/>
      <c r="K14" s="132"/>
      <c r="L14" s="132"/>
      <c r="M14" s="132"/>
      <c r="N14" s="132">
        <v>0</v>
      </c>
      <c r="O14" s="132">
        <v>0</v>
      </c>
      <c r="P14" s="131">
        <v>0</v>
      </c>
      <c r="Q14" s="132">
        <v>0</v>
      </c>
      <c r="R14" s="132">
        <v>0</v>
      </c>
      <c r="S14" s="132">
        <v>0</v>
      </c>
      <c r="T14" s="131">
        <v>0</v>
      </c>
      <c r="U14" s="131">
        <v>0</v>
      </c>
      <c r="V14" s="132">
        <v>0</v>
      </c>
    </row>
    <row r="15" spans="1:22" ht="19.5" customHeight="1">
      <c r="A15" s="129" t="s">
        <v>212</v>
      </c>
      <c r="B15" s="129" t="s">
        <v>210</v>
      </c>
      <c r="C15" s="129" t="s">
        <v>210</v>
      </c>
      <c r="D15" s="130" t="s">
        <v>213</v>
      </c>
      <c r="E15" s="131">
        <v>18.16</v>
      </c>
      <c r="F15" s="131">
        <f t="shared" si="2"/>
        <v>18.16</v>
      </c>
      <c r="G15" s="132">
        <v>0</v>
      </c>
      <c r="H15" s="132">
        <v>0</v>
      </c>
      <c r="I15" s="132">
        <v>0</v>
      </c>
      <c r="J15" s="132"/>
      <c r="K15" s="132"/>
      <c r="L15" s="132"/>
      <c r="M15" s="132"/>
      <c r="N15" s="132">
        <v>0</v>
      </c>
      <c r="O15" s="132">
        <v>0</v>
      </c>
      <c r="P15" s="131">
        <v>18.16</v>
      </c>
      <c r="Q15" s="132">
        <v>0</v>
      </c>
      <c r="R15" s="132">
        <v>0</v>
      </c>
      <c r="S15" s="132">
        <v>0</v>
      </c>
      <c r="T15" s="131">
        <v>0</v>
      </c>
      <c r="U15" s="131">
        <v>0</v>
      </c>
      <c r="V15" s="132">
        <v>0</v>
      </c>
    </row>
    <row r="16" spans="1:22" ht="19.5" customHeight="1">
      <c r="A16" s="129" t="s">
        <v>212</v>
      </c>
      <c r="B16" s="129" t="s">
        <v>210</v>
      </c>
      <c r="C16" s="129" t="s">
        <v>202</v>
      </c>
      <c r="D16" s="130" t="s">
        <v>214</v>
      </c>
      <c r="E16" s="131">
        <v>17333.16</v>
      </c>
      <c r="F16" s="131">
        <f t="shared" si="2"/>
        <v>17333.16</v>
      </c>
      <c r="G16" s="132">
        <v>1239.03</v>
      </c>
      <c r="H16" s="132">
        <v>0</v>
      </c>
      <c r="I16" s="132">
        <v>0</v>
      </c>
      <c r="J16" s="132"/>
      <c r="K16" s="132"/>
      <c r="L16" s="132"/>
      <c r="M16" s="132"/>
      <c r="N16" s="132">
        <v>0</v>
      </c>
      <c r="O16" s="132">
        <v>0</v>
      </c>
      <c r="P16" s="131">
        <v>15783</v>
      </c>
      <c r="Q16" s="132">
        <v>311.13</v>
      </c>
      <c r="R16" s="132">
        <v>0</v>
      </c>
      <c r="S16" s="132">
        <v>0</v>
      </c>
      <c r="T16" s="131">
        <v>0</v>
      </c>
      <c r="U16" s="131">
        <v>0</v>
      </c>
      <c r="V16" s="132">
        <v>0</v>
      </c>
    </row>
    <row r="17" spans="1:22" ht="19.5" customHeight="1">
      <c r="A17" s="129" t="s">
        <v>212</v>
      </c>
      <c r="B17" s="129" t="s">
        <v>210</v>
      </c>
      <c r="C17" s="129" t="s">
        <v>215</v>
      </c>
      <c r="D17" s="130" t="s">
        <v>216</v>
      </c>
      <c r="E17" s="131">
        <v>5825.82</v>
      </c>
      <c r="F17" s="131">
        <f t="shared" si="2"/>
        <v>5825.82</v>
      </c>
      <c r="G17" s="132">
        <v>1602.31</v>
      </c>
      <c r="H17" s="132">
        <v>0</v>
      </c>
      <c r="I17" s="132">
        <v>0</v>
      </c>
      <c r="J17" s="132"/>
      <c r="K17" s="132"/>
      <c r="L17" s="132"/>
      <c r="M17" s="132"/>
      <c r="N17" s="132">
        <v>0</v>
      </c>
      <c r="O17" s="132">
        <v>0</v>
      </c>
      <c r="P17" s="131">
        <v>2538</v>
      </c>
      <c r="Q17" s="132">
        <v>1685.51</v>
      </c>
      <c r="R17" s="132">
        <v>0</v>
      </c>
      <c r="S17" s="132">
        <v>0</v>
      </c>
      <c r="T17" s="131">
        <v>0</v>
      </c>
      <c r="U17" s="131">
        <v>0</v>
      </c>
      <c r="V17" s="132">
        <v>0</v>
      </c>
    </row>
    <row r="18" spans="1:22" ht="19.5" customHeight="1">
      <c r="A18" s="129" t="s">
        <v>212</v>
      </c>
      <c r="B18" s="129" t="s">
        <v>210</v>
      </c>
      <c r="C18" s="129" t="s">
        <v>217</v>
      </c>
      <c r="D18" s="130" t="s">
        <v>218</v>
      </c>
      <c r="E18" s="131">
        <v>114</v>
      </c>
      <c r="F18" s="131">
        <f t="shared" si="2"/>
        <v>114</v>
      </c>
      <c r="G18" s="132">
        <v>0</v>
      </c>
      <c r="H18" s="132">
        <v>0</v>
      </c>
      <c r="I18" s="132">
        <v>0</v>
      </c>
      <c r="J18" s="132"/>
      <c r="K18" s="132"/>
      <c r="L18" s="132"/>
      <c r="M18" s="132"/>
      <c r="N18" s="132">
        <v>0</v>
      </c>
      <c r="O18" s="132">
        <v>0</v>
      </c>
      <c r="P18" s="131">
        <v>114</v>
      </c>
      <c r="Q18" s="132">
        <v>0</v>
      </c>
      <c r="R18" s="132">
        <v>0</v>
      </c>
      <c r="S18" s="132">
        <v>0</v>
      </c>
      <c r="T18" s="131">
        <v>0</v>
      </c>
      <c r="U18" s="131">
        <v>0</v>
      </c>
      <c r="V18" s="132">
        <v>0</v>
      </c>
    </row>
    <row r="19" spans="1:22" ht="19.5" customHeight="1">
      <c r="A19" s="129" t="s">
        <v>212</v>
      </c>
      <c r="B19" s="129" t="s">
        <v>210</v>
      </c>
      <c r="C19" s="129" t="s">
        <v>219</v>
      </c>
      <c r="D19" s="130" t="s">
        <v>220</v>
      </c>
      <c r="E19" s="131">
        <v>3557.11</v>
      </c>
      <c r="F19" s="131">
        <f t="shared" si="2"/>
        <v>3557.11</v>
      </c>
      <c r="G19" s="132">
        <v>3013.81</v>
      </c>
      <c r="H19" s="132">
        <v>0</v>
      </c>
      <c r="I19" s="132">
        <v>0</v>
      </c>
      <c r="J19" s="132"/>
      <c r="K19" s="132"/>
      <c r="L19" s="132"/>
      <c r="M19" s="132"/>
      <c r="N19" s="132">
        <v>25.9</v>
      </c>
      <c r="O19" s="132">
        <v>0</v>
      </c>
      <c r="P19" s="131">
        <v>421</v>
      </c>
      <c r="Q19" s="132">
        <v>96.4</v>
      </c>
      <c r="R19" s="132">
        <v>0</v>
      </c>
      <c r="S19" s="132">
        <v>0</v>
      </c>
      <c r="T19" s="131">
        <v>0</v>
      </c>
      <c r="U19" s="131">
        <v>0</v>
      </c>
      <c r="V19" s="132">
        <v>0</v>
      </c>
    </row>
    <row r="20" spans="1:22" ht="19.5" customHeight="1">
      <c r="A20" s="129" t="s">
        <v>212</v>
      </c>
      <c r="B20" s="129" t="s">
        <v>215</v>
      </c>
      <c r="C20" s="129" t="s">
        <v>210</v>
      </c>
      <c r="D20" s="130" t="s">
        <v>221</v>
      </c>
      <c r="E20" s="131">
        <v>4519.1000000000004</v>
      </c>
      <c r="F20" s="131">
        <f t="shared" si="2"/>
        <v>4519.1000000000004</v>
      </c>
      <c r="G20" s="132">
        <v>96.1</v>
      </c>
      <c r="H20" s="132">
        <v>0</v>
      </c>
      <c r="I20" s="132">
        <v>0</v>
      </c>
      <c r="J20" s="132"/>
      <c r="K20" s="132"/>
      <c r="L20" s="132"/>
      <c r="M20" s="132"/>
      <c r="N20" s="132">
        <v>0</v>
      </c>
      <c r="O20" s="132">
        <v>0</v>
      </c>
      <c r="P20" s="131">
        <v>4423</v>
      </c>
      <c r="Q20" s="132">
        <v>0</v>
      </c>
      <c r="R20" s="132">
        <v>0</v>
      </c>
      <c r="S20" s="132">
        <v>0</v>
      </c>
      <c r="T20" s="131">
        <v>0</v>
      </c>
      <c r="U20" s="131">
        <v>0</v>
      </c>
      <c r="V20" s="132">
        <v>0</v>
      </c>
    </row>
    <row r="21" spans="1:22" ht="19.5" customHeight="1">
      <c r="A21" s="129" t="s">
        <v>212</v>
      </c>
      <c r="B21" s="129" t="s">
        <v>215</v>
      </c>
      <c r="C21" s="129" t="s">
        <v>203</v>
      </c>
      <c r="D21" s="130" t="s">
        <v>222</v>
      </c>
      <c r="E21" s="131">
        <v>66.67</v>
      </c>
      <c r="F21" s="131">
        <f t="shared" si="2"/>
        <v>66.67</v>
      </c>
      <c r="G21" s="132">
        <v>66.67</v>
      </c>
      <c r="H21" s="132">
        <v>0</v>
      </c>
      <c r="I21" s="132">
        <v>0</v>
      </c>
      <c r="J21" s="132"/>
      <c r="K21" s="132"/>
      <c r="L21" s="132"/>
      <c r="M21" s="132"/>
      <c r="N21" s="132">
        <v>0</v>
      </c>
      <c r="O21" s="132">
        <v>0</v>
      </c>
      <c r="P21" s="131">
        <v>0</v>
      </c>
      <c r="Q21" s="132">
        <v>0</v>
      </c>
      <c r="R21" s="132">
        <v>0</v>
      </c>
      <c r="S21" s="132">
        <v>0</v>
      </c>
      <c r="T21" s="131">
        <v>0</v>
      </c>
      <c r="U21" s="131">
        <v>0</v>
      </c>
      <c r="V21" s="132">
        <v>0</v>
      </c>
    </row>
    <row r="22" spans="1:22" ht="19.5" customHeight="1">
      <c r="A22" s="129" t="s">
        <v>212</v>
      </c>
      <c r="B22" s="129" t="s">
        <v>215</v>
      </c>
      <c r="C22" s="129" t="s">
        <v>219</v>
      </c>
      <c r="D22" s="130" t="s">
        <v>223</v>
      </c>
      <c r="E22" s="131">
        <v>1457.04</v>
      </c>
      <c r="F22" s="131">
        <f t="shared" si="2"/>
        <v>1457.04</v>
      </c>
      <c r="G22" s="132">
        <v>1457.04</v>
      </c>
      <c r="H22" s="132">
        <v>0</v>
      </c>
      <c r="I22" s="132">
        <v>0</v>
      </c>
      <c r="J22" s="132"/>
      <c r="K22" s="132"/>
      <c r="L22" s="132"/>
      <c r="M22" s="132"/>
      <c r="N22" s="132">
        <v>0</v>
      </c>
      <c r="O22" s="132">
        <v>0</v>
      </c>
      <c r="P22" s="131">
        <v>0</v>
      </c>
      <c r="Q22" s="132">
        <v>0</v>
      </c>
      <c r="R22" s="132">
        <v>0</v>
      </c>
      <c r="S22" s="132">
        <v>0</v>
      </c>
      <c r="T22" s="131">
        <v>0</v>
      </c>
      <c r="U22" s="131">
        <v>0</v>
      </c>
      <c r="V22" s="132">
        <v>0</v>
      </c>
    </row>
    <row r="23" spans="1:22" ht="19.5" customHeight="1">
      <c r="A23" s="129" t="s">
        <v>224</v>
      </c>
      <c r="B23" s="129" t="s">
        <v>203</v>
      </c>
      <c r="C23" s="129" t="s">
        <v>210</v>
      </c>
      <c r="D23" s="130" t="s">
        <v>225</v>
      </c>
      <c r="E23" s="131">
        <v>87.24</v>
      </c>
      <c r="F23" s="131">
        <f t="shared" si="2"/>
        <v>87.24</v>
      </c>
      <c r="G23" s="132">
        <v>87.24</v>
      </c>
      <c r="H23" s="132">
        <v>0</v>
      </c>
      <c r="I23" s="132">
        <v>0</v>
      </c>
      <c r="J23" s="132"/>
      <c r="K23" s="132"/>
      <c r="L23" s="132"/>
      <c r="M23" s="132"/>
      <c r="N23" s="132">
        <v>0</v>
      </c>
      <c r="O23" s="132">
        <v>0</v>
      </c>
      <c r="P23" s="131">
        <v>0</v>
      </c>
      <c r="Q23" s="132">
        <v>0</v>
      </c>
      <c r="R23" s="132">
        <v>0</v>
      </c>
      <c r="S23" s="132">
        <v>0</v>
      </c>
      <c r="T23" s="131">
        <v>0</v>
      </c>
      <c r="U23" s="131">
        <v>0</v>
      </c>
      <c r="V23" s="132">
        <v>0</v>
      </c>
    </row>
    <row r="24" spans="1:22" ht="19.5" customHeight="1">
      <c r="A24" s="129"/>
      <c r="B24" s="129"/>
      <c r="C24" s="129"/>
      <c r="D24" s="130" t="s">
        <v>226</v>
      </c>
      <c r="E24" s="131">
        <v>25500</v>
      </c>
      <c r="F24" s="131">
        <f t="shared" si="2"/>
        <v>0</v>
      </c>
      <c r="G24" s="132">
        <v>0</v>
      </c>
      <c r="H24" s="132">
        <v>0</v>
      </c>
      <c r="I24" s="132">
        <v>0</v>
      </c>
      <c r="J24" s="132"/>
      <c r="K24" s="132"/>
      <c r="L24" s="132"/>
      <c r="M24" s="132"/>
      <c r="N24" s="132">
        <v>0</v>
      </c>
      <c r="O24" s="132">
        <v>0</v>
      </c>
      <c r="P24" s="131">
        <v>0</v>
      </c>
      <c r="Q24" s="132">
        <v>0</v>
      </c>
      <c r="R24" s="132">
        <v>0</v>
      </c>
      <c r="S24" s="132">
        <v>25500</v>
      </c>
      <c r="T24" s="131">
        <v>0</v>
      </c>
      <c r="U24" s="131">
        <v>0</v>
      </c>
      <c r="V24" s="132">
        <v>0</v>
      </c>
    </row>
    <row r="25" spans="1:22" ht="19.5" customHeight="1">
      <c r="A25" s="129" t="s">
        <v>212</v>
      </c>
      <c r="B25" s="129" t="s">
        <v>227</v>
      </c>
      <c r="C25" s="129" t="s">
        <v>219</v>
      </c>
      <c r="D25" s="130" t="s">
        <v>228</v>
      </c>
      <c r="E25" s="131">
        <v>25500</v>
      </c>
      <c r="F25" s="131">
        <f t="shared" si="2"/>
        <v>0</v>
      </c>
      <c r="G25" s="132">
        <v>0</v>
      </c>
      <c r="H25" s="132">
        <v>0</v>
      </c>
      <c r="I25" s="132">
        <v>0</v>
      </c>
      <c r="J25" s="132"/>
      <c r="K25" s="132"/>
      <c r="L25" s="132"/>
      <c r="M25" s="132"/>
      <c r="N25" s="132">
        <v>0</v>
      </c>
      <c r="O25" s="132">
        <v>0</v>
      </c>
      <c r="P25" s="131">
        <v>0</v>
      </c>
      <c r="Q25" s="132">
        <v>0</v>
      </c>
      <c r="R25" s="132">
        <v>0</v>
      </c>
      <c r="S25" s="132">
        <v>25500</v>
      </c>
      <c r="T25" s="131">
        <v>0</v>
      </c>
      <c r="U25" s="131">
        <v>0</v>
      </c>
      <c r="V25" s="132">
        <v>0</v>
      </c>
    </row>
    <row r="26" spans="1:22" ht="19.5" customHeight="1">
      <c r="A26" s="129"/>
      <c r="B26" s="129"/>
      <c r="C26" s="129"/>
      <c r="D26" s="130" t="s">
        <v>229</v>
      </c>
      <c r="E26" s="131">
        <v>1159.48</v>
      </c>
      <c r="F26" s="131">
        <f t="shared" si="2"/>
        <v>1159.48</v>
      </c>
      <c r="G26" s="132">
        <v>833.99</v>
      </c>
      <c r="H26" s="132">
        <v>0</v>
      </c>
      <c r="I26" s="132">
        <v>0</v>
      </c>
      <c r="J26" s="132"/>
      <c r="K26" s="132"/>
      <c r="L26" s="132"/>
      <c r="M26" s="132"/>
      <c r="N26" s="132">
        <v>152</v>
      </c>
      <c r="O26" s="132">
        <v>0</v>
      </c>
      <c r="P26" s="131">
        <v>173.49</v>
      </c>
      <c r="Q26" s="132">
        <v>0</v>
      </c>
      <c r="R26" s="132">
        <v>0</v>
      </c>
      <c r="S26" s="131">
        <v>0</v>
      </c>
      <c r="T26" s="131">
        <v>0</v>
      </c>
      <c r="U26" s="131">
        <v>0</v>
      </c>
      <c r="V26" s="132">
        <v>0</v>
      </c>
    </row>
    <row r="27" spans="1:22" ht="19.5" customHeight="1">
      <c r="A27" s="129" t="s">
        <v>197</v>
      </c>
      <c r="B27" s="129" t="s">
        <v>198</v>
      </c>
      <c r="C27" s="129" t="s">
        <v>199</v>
      </c>
      <c r="D27" s="130" t="s">
        <v>200</v>
      </c>
      <c r="E27" s="131">
        <v>1</v>
      </c>
      <c r="F27" s="131">
        <f t="shared" si="2"/>
        <v>1</v>
      </c>
      <c r="G27" s="132">
        <v>1</v>
      </c>
      <c r="H27" s="132">
        <v>0</v>
      </c>
      <c r="I27" s="132">
        <v>0</v>
      </c>
      <c r="J27" s="132"/>
      <c r="K27" s="132"/>
      <c r="L27" s="132"/>
      <c r="M27" s="132"/>
      <c r="N27" s="132">
        <v>0</v>
      </c>
      <c r="O27" s="132">
        <v>0</v>
      </c>
      <c r="P27" s="131">
        <v>0</v>
      </c>
      <c r="Q27" s="132">
        <v>0</v>
      </c>
      <c r="R27" s="132">
        <v>0</v>
      </c>
      <c r="S27" s="131">
        <v>0</v>
      </c>
      <c r="T27" s="131">
        <v>0</v>
      </c>
      <c r="U27" s="131">
        <v>0</v>
      </c>
      <c r="V27" s="132">
        <v>0</v>
      </c>
    </row>
    <row r="28" spans="1:22" ht="19.5" customHeight="1">
      <c r="A28" s="129" t="s">
        <v>205</v>
      </c>
      <c r="B28" s="129" t="s">
        <v>206</v>
      </c>
      <c r="C28" s="129" t="s">
        <v>206</v>
      </c>
      <c r="D28" s="130" t="s">
        <v>207</v>
      </c>
      <c r="E28" s="131">
        <v>81.64</v>
      </c>
      <c r="F28" s="131">
        <f t="shared" si="2"/>
        <v>81.64</v>
      </c>
      <c r="G28" s="132">
        <v>81.64</v>
      </c>
      <c r="H28" s="132">
        <v>0</v>
      </c>
      <c r="I28" s="132">
        <v>0</v>
      </c>
      <c r="J28" s="132"/>
      <c r="K28" s="132"/>
      <c r="L28" s="132"/>
      <c r="M28" s="132"/>
      <c r="N28" s="132">
        <v>0</v>
      </c>
      <c r="O28" s="132">
        <v>0</v>
      </c>
      <c r="P28" s="131">
        <v>0</v>
      </c>
      <c r="Q28" s="132">
        <v>0</v>
      </c>
      <c r="R28" s="132">
        <v>0</v>
      </c>
      <c r="S28" s="131">
        <v>0</v>
      </c>
      <c r="T28" s="131">
        <v>0</v>
      </c>
      <c r="U28" s="131">
        <v>0</v>
      </c>
      <c r="V28" s="132">
        <v>0</v>
      </c>
    </row>
    <row r="29" spans="1:22" ht="19.5" customHeight="1">
      <c r="A29" s="129" t="s">
        <v>208</v>
      </c>
      <c r="B29" s="129" t="s">
        <v>209</v>
      </c>
      <c r="C29" s="129" t="s">
        <v>203</v>
      </c>
      <c r="D29" s="130" t="s">
        <v>230</v>
      </c>
      <c r="E29" s="131">
        <v>40.130000000000003</v>
      </c>
      <c r="F29" s="131">
        <f t="shared" si="2"/>
        <v>40.130000000000003</v>
      </c>
      <c r="G29" s="132">
        <v>40.130000000000003</v>
      </c>
      <c r="H29" s="132">
        <v>0</v>
      </c>
      <c r="I29" s="132">
        <v>0</v>
      </c>
      <c r="J29" s="132"/>
      <c r="K29" s="132"/>
      <c r="L29" s="132"/>
      <c r="M29" s="132"/>
      <c r="N29" s="132">
        <v>0</v>
      </c>
      <c r="O29" s="132">
        <v>0</v>
      </c>
      <c r="P29" s="131">
        <v>0</v>
      </c>
      <c r="Q29" s="132">
        <v>0</v>
      </c>
      <c r="R29" s="132">
        <v>0</v>
      </c>
      <c r="S29" s="131">
        <v>0</v>
      </c>
      <c r="T29" s="131">
        <v>0</v>
      </c>
      <c r="U29" s="131">
        <v>0</v>
      </c>
      <c r="V29" s="132">
        <v>0</v>
      </c>
    </row>
    <row r="30" spans="1:22" ht="19.5" customHeight="1">
      <c r="A30" s="129" t="s">
        <v>212</v>
      </c>
      <c r="B30" s="129" t="s">
        <v>210</v>
      </c>
      <c r="C30" s="129" t="s">
        <v>215</v>
      </c>
      <c r="D30" s="130" t="s">
        <v>216</v>
      </c>
      <c r="E30" s="131">
        <v>173.49</v>
      </c>
      <c r="F30" s="131">
        <f t="shared" si="2"/>
        <v>173.49</v>
      </c>
      <c r="G30" s="132">
        <v>0</v>
      </c>
      <c r="H30" s="132">
        <v>0</v>
      </c>
      <c r="I30" s="132">
        <v>0</v>
      </c>
      <c r="J30" s="132"/>
      <c r="K30" s="132"/>
      <c r="L30" s="132"/>
      <c r="M30" s="132"/>
      <c r="N30" s="132">
        <v>0</v>
      </c>
      <c r="O30" s="132">
        <v>0</v>
      </c>
      <c r="P30" s="131">
        <v>173.49</v>
      </c>
      <c r="Q30" s="132">
        <v>0</v>
      </c>
      <c r="R30" s="132">
        <v>0</v>
      </c>
      <c r="S30" s="131">
        <v>0</v>
      </c>
      <c r="T30" s="131">
        <v>0</v>
      </c>
      <c r="U30" s="131">
        <v>0</v>
      </c>
      <c r="V30" s="132">
        <v>0</v>
      </c>
    </row>
    <row r="31" spans="1:22" ht="19.5" customHeight="1">
      <c r="A31" s="129" t="s">
        <v>212</v>
      </c>
      <c r="B31" s="129" t="s">
        <v>210</v>
      </c>
      <c r="C31" s="129" t="s">
        <v>219</v>
      </c>
      <c r="D31" s="130" t="s">
        <v>220</v>
      </c>
      <c r="E31" s="131">
        <v>812.2</v>
      </c>
      <c r="F31" s="131">
        <f t="shared" si="2"/>
        <v>812.2</v>
      </c>
      <c r="G31" s="132">
        <v>660.2</v>
      </c>
      <c r="H31" s="132">
        <v>0</v>
      </c>
      <c r="I31" s="132">
        <v>0</v>
      </c>
      <c r="J31" s="132"/>
      <c r="K31" s="132"/>
      <c r="L31" s="132"/>
      <c r="M31" s="132"/>
      <c r="N31" s="132">
        <v>152</v>
      </c>
      <c r="O31" s="132">
        <v>0</v>
      </c>
      <c r="P31" s="131">
        <v>0</v>
      </c>
      <c r="Q31" s="132">
        <v>0</v>
      </c>
      <c r="R31" s="132">
        <v>0</v>
      </c>
      <c r="S31" s="131">
        <v>0</v>
      </c>
      <c r="T31" s="131">
        <v>0</v>
      </c>
      <c r="U31" s="131">
        <v>0</v>
      </c>
      <c r="V31" s="132">
        <v>0</v>
      </c>
    </row>
    <row r="32" spans="1:22" ht="19.5" customHeight="1">
      <c r="A32" s="129" t="s">
        <v>224</v>
      </c>
      <c r="B32" s="129" t="s">
        <v>203</v>
      </c>
      <c r="C32" s="129" t="s">
        <v>210</v>
      </c>
      <c r="D32" s="130" t="s">
        <v>225</v>
      </c>
      <c r="E32" s="131">
        <v>51.02</v>
      </c>
      <c r="F32" s="131">
        <f t="shared" si="2"/>
        <v>51.02</v>
      </c>
      <c r="G32" s="132">
        <v>51.02</v>
      </c>
      <c r="H32" s="132">
        <v>0</v>
      </c>
      <c r="I32" s="132">
        <v>0</v>
      </c>
      <c r="J32" s="132"/>
      <c r="K32" s="132"/>
      <c r="L32" s="132"/>
      <c r="M32" s="132"/>
      <c r="N32" s="132">
        <v>0</v>
      </c>
      <c r="O32" s="132">
        <v>0</v>
      </c>
      <c r="P32" s="131">
        <v>0</v>
      </c>
      <c r="Q32" s="132">
        <v>0</v>
      </c>
      <c r="R32" s="132">
        <v>0</v>
      </c>
      <c r="S32" s="131">
        <v>0</v>
      </c>
      <c r="T32" s="131">
        <v>0</v>
      </c>
      <c r="U32" s="131">
        <v>0</v>
      </c>
      <c r="V32" s="132">
        <v>0</v>
      </c>
    </row>
  </sheetData>
  <mergeCells count="29">
    <mergeCell ref="A1:V1"/>
    <mergeCell ref="A2:D2"/>
    <mergeCell ref="F3:Q3"/>
    <mergeCell ref="S3:T3"/>
    <mergeCell ref="G4:I4"/>
    <mergeCell ref="J4:O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U3:U6"/>
    <mergeCell ref="V3:V6"/>
    <mergeCell ref="A3:C4"/>
    <mergeCell ref="P4:P6"/>
    <mergeCell ref="Q4:Q6"/>
    <mergeCell ref="R4:R6"/>
    <mergeCell ref="S4:S6"/>
    <mergeCell ref="T4:T6"/>
    <mergeCell ref="A5:A6"/>
    <mergeCell ref="B5:B6"/>
    <mergeCell ref="C5:C6"/>
    <mergeCell ref="D3:D6"/>
    <mergeCell ref="E3:E6"/>
  </mergeCells>
  <phoneticPr fontId="30" type="noConversion"/>
  <printOptions horizontalCentered="1"/>
  <pageMargins left="1.22013888888889" right="1.45625" top="1.0625" bottom="1.0625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workbookViewId="0">
      <selection activeCell="G28" sqref="G28"/>
    </sheetView>
  </sheetViews>
  <sheetFormatPr defaultColWidth="7" defaultRowHeight="11.25"/>
  <cols>
    <col min="1" max="1" width="4.625" style="32" customWidth="1"/>
    <col min="2" max="3" width="4.125" style="32" customWidth="1"/>
    <col min="4" max="4" width="33.625" style="32" customWidth="1"/>
    <col min="5" max="5" width="10.875" style="32" customWidth="1"/>
    <col min="6" max="6" width="10.375" style="32" customWidth="1"/>
    <col min="7" max="7" width="9.125" style="32" customWidth="1"/>
    <col min="8" max="8" width="9" style="32" customWidth="1"/>
    <col min="9" max="9" width="9.625" style="32" customWidth="1"/>
    <col min="10" max="10" width="9.375" style="32" customWidth="1"/>
    <col min="11" max="11" width="10.125" style="32" customWidth="1"/>
    <col min="12" max="12" width="10" style="32" customWidth="1"/>
    <col min="13" max="16384" width="7" style="32"/>
  </cols>
  <sheetData>
    <row r="1" spans="1:12" ht="42" customHeight="1">
      <c r="A1" s="190" t="s">
        <v>68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" customHeight="1">
      <c r="A2" s="191" t="s">
        <v>1</v>
      </c>
      <c r="B2" s="191"/>
      <c r="C2" s="191"/>
      <c r="D2" s="191"/>
      <c r="E2" s="34"/>
      <c r="F2" s="34"/>
      <c r="G2" s="35"/>
      <c r="H2" s="35"/>
      <c r="I2" s="35"/>
      <c r="J2" s="35"/>
      <c r="K2" s="35"/>
      <c r="L2" s="40" t="s">
        <v>2</v>
      </c>
    </row>
    <row r="3" spans="1:12" s="30" customFormat="1" ht="16.5" customHeight="1">
      <c r="A3" s="192" t="s">
        <v>69</v>
      </c>
      <c r="B3" s="193"/>
      <c r="C3" s="194"/>
      <c r="D3" s="202" t="s">
        <v>43</v>
      </c>
      <c r="E3" s="205" t="s">
        <v>44</v>
      </c>
      <c r="F3" s="195" t="s">
        <v>193</v>
      </c>
      <c r="G3" s="195"/>
      <c r="H3" s="195"/>
      <c r="I3" s="195"/>
      <c r="J3" s="195"/>
      <c r="K3" s="195"/>
      <c r="L3" s="195"/>
    </row>
    <row r="4" spans="1:12" s="30" customFormat="1" ht="14.25" customHeight="1">
      <c r="A4" s="200" t="s">
        <v>55</v>
      </c>
      <c r="B4" s="201" t="s">
        <v>56</v>
      </c>
      <c r="C4" s="201" t="s">
        <v>57</v>
      </c>
      <c r="D4" s="203"/>
      <c r="E4" s="205"/>
      <c r="F4" s="205" t="s">
        <v>8</v>
      </c>
      <c r="G4" s="196" t="s">
        <v>70</v>
      </c>
      <c r="H4" s="196"/>
      <c r="I4" s="196"/>
      <c r="J4" s="197" t="s">
        <v>71</v>
      </c>
      <c r="K4" s="198"/>
      <c r="L4" s="199"/>
    </row>
    <row r="5" spans="1:12" s="30" customFormat="1" ht="28.5" customHeight="1">
      <c r="A5" s="200"/>
      <c r="B5" s="201"/>
      <c r="C5" s="201"/>
      <c r="D5" s="204"/>
      <c r="E5" s="205"/>
      <c r="F5" s="205"/>
      <c r="G5" s="36" t="s">
        <v>18</v>
      </c>
      <c r="H5" s="36" t="s">
        <v>72</v>
      </c>
      <c r="I5" s="36" t="s">
        <v>73</v>
      </c>
      <c r="J5" s="36" t="s">
        <v>18</v>
      </c>
      <c r="K5" s="36" t="s">
        <v>74</v>
      </c>
      <c r="L5" s="36" t="s">
        <v>75</v>
      </c>
    </row>
    <row r="6" spans="1:12" s="30" customFormat="1" ht="20.100000000000001" customHeight="1">
      <c r="A6" s="39" t="s">
        <v>67</v>
      </c>
      <c r="B6" s="38" t="s">
        <v>67</v>
      </c>
      <c r="C6" s="38" t="s">
        <v>67</v>
      </c>
      <c r="D6" s="38" t="s">
        <v>67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7">
        <v>7</v>
      </c>
      <c r="L6" s="37">
        <v>8</v>
      </c>
    </row>
    <row r="7" spans="1:12" s="31" customFormat="1" ht="19.5" customHeight="1">
      <c r="A7" s="133"/>
      <c r="B7" s="133"/>
      <c r="C7" s="133"/>
      <c r="D7" s="135" t="s">
        <v>8</v>
      </c>
      <c r="E7" s="136">
        <v>59890.62</v>
      </c>
      <c r="F7" s="137">
        <f>G7+J7</f>
        <v>59890.62</v>
      </c>
      <c r="G7" s="139">
        <f>H7+I7</f>
        <v>4162.9400000000005</v>
      </c>
      <c r="H7" s="139">
        <v>3946.4</v>
      </c>
      <c r="I7" s="138">
        <v>216.54</v>
      </c>
      <c r="J7" s="136">
        <v>55727.68</v>
      </c>
      <c r="K7" s="139">
        <v>50073.99</v>
      </c>
      <c r="L7" s="136">
        <v>5653.69</v>
      </c>
    </row>
    <row r="8" spans="1:12" s="31" customFormat="1" ht="19.5" customHeight="1">
      <c r="A8" s="133"/>
      <c r="B8" s="133"/>
      <c r="C8" s="133"/>
      <c r="D8" s="135" t="s">
        <v>195</v>
      </c>
      <c r="E8" s="136">
        <v>59890.62</v>
      </c>
      <c r="F8" s="137">
        <f t="shared" ref="F8:F31" si="0">G8+J8</f>
        <v>59890.62</v>
      </c>
      <c r="G8" s="139">
        <f t="shared" ref="G8:G31" si="1">H8+I8</f>
        <v>4162.9400000000005</v>
      </c>
      <c r="H8" s="139">
        <v>3946.4</v>
      </c>
      <c r="I8" s="138">
        <v>216.54</v>
      </c>
      <c r="J8" s="136">
        <v>55727.68</v>
      </c>
      <c r="K8" s="139">
        <v>50073.99</v>
      </c>
      <c r="L8" s="136">
        <v>5653.69</v>
      </c>
    </row>
    <row r="9" spans="1:12" s="31" customFormat="1" ht="19.5" customHeight="1">
      <c r="A9" s="133"/>
      <c r="B9" s="133"/>
      <c r="C9" s="133"/>
      <c r="D9" s="135" t="s">
        <v>196</v>
      </c>
      <c r="E9" s="136">
        <v>33231.14</v>
      </c>
      <c r="F9" s="137">
        <f t="shared" si="0"/>
        <v>33231.14</v>
      </c>
      <c r="G9" s="139">
        <f t="shared" si="1"/>
        <v>3029.5099999999998</v>
      </c>
      <c r="H9" s="139">
        <v>2841.5299999999997</v>
      </c>
      <c r="I9" s="138">
        <v>187.98</v>
      </c>
      <c r="J9" s="136">
        <v>30201.63</v>
      </c>
      <c r="K9" s="139">
        <v>24547.94</v>
      </c>
      <c r="L9" s="136">
        <v>5653.69</v>
      </c>
    </row>
    <row r="10" spans="1:12" s="31" customFormat="1" ht="19.5" customHeight="1">
      <c r="A10" s="133" t="s">
        <v>197</v>
      </c>
      <c r="B10" s="133" t="s">
        <v>198</v>
      </c>
      <c r="C10" s="133" t="s">
        <v>199</v>
      </c>
      <c r="D10" s="135" t="s">
        <v>200</v>
      </c>
      <c r="E10" s="136">
        <v>10</v>
      </c>
      <c r="F10" s="137">
        <f t="shared" si="0"/>
        <v>10</v>
      </c>
      <c r="G10" s="139">
        <f t="shared" si="1"/>
        <v>0</v>
      </c>
      <c r="H10" s="139">
        <v>0</v>
      </c>
      <c r="I10" s="138">
        <v>0</v>
      </c>
      <c r="J10" s="136">
        <v>10</v>
      </c>
      <c r="K10" s="139">
        <v>10</v>
      </c>
      <c r="L10" s="136">
        <v>0</v>
      </c>
    </row>
    <row r="11" spans="1:12" s="31" customFormat="1" ht="19.5" customHeight="1">
      <c r="A11" s="133" t="s">
        <v>201</v>
      </c>
      <c r="B11" s="133" t="s">
        <v>202</v>
      </c>
      <c r="C11" s="133" t="s">
        <v>203</v>
      </c>
      <c r="D11" s="135" t="s">
        <v>204</v>
      </c>
      <c r="E11" s="136">
        <v>20</v>
      </c>
      <c r="F11" s="137">
        <f t="shared" si="0"/>
        <v>20</v>
      </c>
      <c r="G11" s="139">
        <f t="shared" si="1"/>
        <v>0</v>
      </c>
      <c r="H11" s="139">
        <v>0</v>
      </c>
      <c r="I11" s="138">
        <v>0</v>
      </c>
      <c r="J11" s="136">
        <v>20</v>
      </c>
      <c r="K11" s="139">
        <v>0</v>
      </c>
      <c r="L11" s="136">
        <v>20</v>
      </c>
    </row>
    <row r="12" spans="1:12" s="31" customFormat="1" ht="19.5" customHeight="1">
      <c r="A12" s="133" t="s">
        <v>205</v>
      </c>
      <c r="B12" s="133" t="s">
        <v>206</v>
      </c>
      <c r="C12" s="133" t="s">
        <v>206</v>
      </c>
      <c r="D12" s="135" t="s">
        <v>207</v>
      </c>
      <c r="E12" s="136">
        <v>128.33000000000001</v>
      </c>
      <c r="F12" s="137">
        <f t="shared" si="0"/>
        <v>128.33000000000001</v>
      </c>
      <c r="G12" s="139">
        <f t="shared" si="1"/>
        <v>128.33000000000001</v>
      </c>
      <c r="H12" s="139">
        <v>128.33000000000001</v>
      </c>
      <c r="I12" s="138">
        <v>0</v>
      </c>
      <c r="J12" s="136">
        <v>0</v>
      </c>
      <c r="K12" s="139">
        <v>0</v>
      </c>
      <c r="L12" s="136">
        <v>0</v>
      </c>
    </row>
    <row r="13" spans="1:12" s="31" customFormat="1" ht="19.5" customHeight="1">
      <c r="A13" s="133" t="s">
        <v>208</v>
      </c>
      <c r="B13" s="133" t="s">
        <v>209</v>
      </c>
      <c r="C13" s="133" t="s">
        <v>210</v>
      </c>
      <c r="D13" s="135" t="s">
        <v>211</v>
      </c>
      <c r="E13" s="136">
        <v>94.51</v>
      </c>
      <c r="F13" s="137">
        <f t="shared" si="0"/>
        <v>94.51</v>
      </c>
      <c r="G13" s="139">
        <f t="shared" si="1"/>
        <v>94.51</v>
      </c>
      <c r="H13" s="139">
        <v>94.51</v>
      </c>
      <c r="I13" s="138">
        <v>0</v>
      </c>
      <c r="J13" s="136">
        <v>0</v>
      </c>
      <c r="K13" s="139">
        <v>0</v>
      </c>
      <c r="L13" s="136">
        <v>0</v>
      </c>
    </row>
    <row r="14" spans="1:12" s="31" customFormat="1" ht="19.5" customHeight="1">
      <c r="A14" s="133" t="s">
        <v>212</v>
      </c>
      <c r="B14" s="133" t="s">
        <v>210</v>
      </c>
      <c r="C14" s="133" t="s">
        <v>210</v>
      </c>
      <c r="D14" s="135" t="s">
        <v>213</v>
      </c>
      <c r="E14" s="136">
        <v>18.16</v>
      </c>
      <c r="F14" s="137">
        <f t="shared" si="0"/>
        <v>18.16</v>
      </c>
      <c r="G14" s="139">
        <f t="shared" si="1"/>
        <v>0</v>
      </c>
      <c r="H14" s="139">
        <v>0</v>
      </c>
      <c r="I14" s="138">
        <v>0</v>
      </c>
      <c r="J14" s="136">
        <v>18.16</v>
      </c>
      <c r="K14" s="139">
        <v>18.16</v>
      </c>
      <c r="L14" s="136">
        <v>0</v>
      </c>
    </row>
    <row r="15" spans="1:12" s="31" customFormat="1" ht="19.5" customHeight="1">
      <c r="A15" s="133" t="s">
        <v>212</v>
      </c>
      <c r="B15" s="133" t="s">
        <v>210</v>
      </c>
      <c r="C15" s="133" t="s">
        <v>202</v>
      </c>
      <c r="D15" s="135" t="s">
        <v>214</v>
      </c>
      <c r="E15" s="136">
        <v>17333.16</v>
      </c>
      <c r="F15" s="137">
        <f t="shared" si="0"/>
        <v>17333.16</v>
      </c>
      <c r="G15" s="139">
        <f t="shared" si="1"/>
        <v>0</v>
      </c>
      <c r="H15" s="139">
        <v>0</v>
      </c>
      <c r="I15" s="138">
        <v>0</v>
      </c>
      <c r="J15" s="136">
        <v>17333.16</v>
      </c>
      <c r="K15" s="139">
        <v>16783</v>
      </c>
      <c r="L15" s="136">
        <v>550.16</v>
      </c>
    </row>
    <row r="16" spans="1:12" s="31" customFormat="1" ht="19.5" customHeight="1">
      <c r="A16" s="133" t="s">
        <v>212</v>
      </c>
      <c r="B16" s="133" t="s">
        <v>210</v>
      </c>
      <c r="C16" s="133" t="s">
        <v>215</v>
      </c>
      <c r="D16" s="135" t="s">
        <v>216</v>
      </c>
      <c r="E16" s="136">
        <v>5825.82</v>
      </c>
      <c r="F16" s="137">
        <f t="shared" si="0"/>
        <v>5825.82</v>
      </c>
      <c r="G16" s="139">
        <f t="shared" si="1"/>
        <v>0</v>
      </c>
      <c r="H16" s="139">
        <v>0</v>
      </c>
      <c r="I16" s="138">
        <v>0</v>
      </c>
      <c r="J16" s="136">
        <v>5825.82</v>
      </c>
      <c r="K16" s="139">
        <v>2538</v>
      </c>
      <c r="L16" s="136">
        <v>3287.82</v>
      </c>
    </row>
    <row r="17" spans="1:13" s="31" customFormat="1" ht="19.5" customHeight="1">
      <c r="A17" s="133" t="s">
        <v>212</v>
      </c>
      <c r="B17" s="133" t="s">
        <v>210</v>
      </c>
      <c r="C17" s="133" t="s">
        <v>217</v>
      </c>
      <c r="D17" s="135" t="s">
        <v>218</v>
      </c>
      <c r="E17" s="136">
        <v>114</v>
      </c>
      <c r="F17" s="137">
        <f t="shared" si="0"/>
        <v>114</v>
      </c>
      <c r="G17" s="139">
        <f t="shared" si="1"/>
        <v>0</v>
      </c>
      <c r="H17" s="139">
        <v>0</v>
      </c>
      <c r="I17" s="138">
        <v>0</v>
      </c>
      <c r="J17" s="136">
        <v>114</v>
      </c>
      <c r="K17" s="139">
        <v>114</v>
      </c>
      <c r="L17" s="136">
        <v>0</v>
      </c>
    </row>
    <row r="18" spans="1:13" s="31" customFormat="1" ht="19.5" customHeight="1">
      <c r="A18" s="133" t="s">
        <v>212</v>
      </c>
      <c r="B18" s="133" t="s">
        <v>210</v>
      </c>
      <c r="C18" s="133" t="s">
        <v>219</v>
      </c>
      <c r="D18" s="135" t="s">
        <v>220</v>
      </c>
      <c r="E18" s="136">
        <v>3557.11</v>
      </c>
      <c r="F18" s="137">
        <f t="shared" si="0"/>
        <v>3557.1099999999997</v>
      </c>
      <c r="G18" s="139">
        <f t="shared" si="1"/>
        <v>2719.43</v>
      </c>
      <c r="H18" s="139">
        <v>2531.4499999999998</v>
      </c>
      <c r="I18" s="138">
        <v>187.98</v>
      </c>
      <c r="J18" s="136">
        <v>837.68</v>
      </c>
      <c r="K18" s="139">
        <v>661.78</v>
      </c>
      <c r="L18" s="136">
        <v>175.9</v>
      </c>
    </row>
    <row r="19" spans="1:13" s="31" customFormat="1" ht="19.5" customHeight="1">
      <c r="A19" s="133" t="s">
        <v>212</v>
      </c>
      <c r="B19" s="133" t="s">
        <v>215</v>
      </c>
      <c r="C19" s="133" t="s">
        <v>210</v>
      </c>
      <c r="D19" s="135" t="s">
        <v>221</v>
      </c>
      <c r="E19" s="136">
        <v>4519.1000000000004</v>
      </c>
      <c r="F19" s="137">
        <f t="shared" si="0"/>
        <v>4519.1000000000004</v>
      </c>
      <c r="G19" s="139">
        <f t="shared" si="1"/>
        <v>0</v>
      </c>
      <c r="H19" s="139">
        <v>0</v>
      </c>
      <c r="I19" s="138">
        <v>0</v>
      </c>
      <c r="J19" s="136">
        <v>4519.1000000000004</v>
      </c>
      <c r="K19" s="139">
        <v>4423</v>
      </c>
      <c r="L19" s="136">
        <v>96.1</v>
      </c>
    </row>
    <row r="20" spans="1:13" s="31" customFormat="1" ht="19.5" customHeight="1">
      <c r="A20" s="133" t="s">
        <v>212</v>
      </c>
      <c r="B20" s="133" t="s">
        <v>215</v>
      </c>
      <c r="C20" s="133" t="s">
        <v>203</v>
      </c>
      <c r="D20" s="135" t="s">
        <v>222</v>
      </c>
      <c r="E20" s="136">
        <v>66.67</v>
      </c>
      <c r="F20" s="137">
        <f t="shared" si="0"/>
        <v>66.67</v>
      </c>
      <c r="G20" s="139">
        <f t="shared" si="1"/>
        <v>0</v>
      </c>
      <c r="H20" s="139">
        <v>0</v>
      </c>
      <c r="I20" s="138">
        <v>0</v>
      </c>
      <c r="J20" s="136">
        <v>66.67</v>
      </c>
      <c r="K20" s="139">
        <v>0</v>
      </c>
      <c r="L20" s="136">
        <v>66.67</v>
      </c>
    </row>
    <row r="21" spans="1:13" s="31" customFormat="1" ht="19.5" customHeight="1">
      <c r="A21" s="133" t="s">
        <v>212</v>
      </c>
      <c r="B21" s="133" t="s">
        <v>215</v>
      </c>
      <c r="C21" s="133" t="s">
        <v>219</v>
      </c>
      <c r="D21" s="135" t="s">
        <v>223</v>
      </c>
      <c r="E21" s="136">
        <v>1457.04</v>
      </c>
      <c r="F21" s="137">
        <f t="shared" si="0"/>
        <v>1457.04</v>
      </c>
      <c r="G21" s="139">
        <f t="shared" si="1"/>
        <v>0</v>
      </c>
      <c r="H21" s="139">
        <v>0</v>
      </c>
      <c r="I21" s="138">
        <v>0</v>
      </c>
      <c r="J21" s="136">
        <v>1457.04</v>
      </c>
      <c r="K21" s="139">
        <v>0</v>
      </c>
      <c r="L21" s="136">
        <v>1457.04</v>
      </c>
    </row>
    <row r="22" spans="1:13" s="31" customFormat="1" ht="19.5" customHeight="1">
      <c r="A22" s="133" t="s">
        <v>224</v>
      </c>
      <c r="B22" s="133" t="s">
        <v>203</v>
      </c>
      <c r="C22" s="133" t="s">
        <v>210</v>
      </c>
      <c r="D22" s="135" t="s">
        <v>225</v>
      </c>
      <c r="E22" s="136">
        <v>87.24</v>
      </c>
      <c r="F22" s="137">
        <f t="shared" si="0"/>
        <v>87.24</v>
      </c>
      <c r="G22" s="139">
        <f t="shared" si="1"/>
        <v>87.24</v>
      </c>
      <c r="H22" s="139">
        <v>87.24</v>
      </c>
      <c r="I22" s="138">
        <v>0</v>
      </c>
      <c r="J22" s="136">
        <v>0</v>
      </c>
      <c r="K22" s="139">
        <v>0</v>
      </c>
      <c r="L22" s="136">
        <v>0</v>
      </c>
    </row>
    <row r="23" spans="1:13" s="31" customFormat="1" ht="19.5" customHeight="1">
      <c r="A23" s="133"/>
      <c r="B23" s="133"/>
      <c r="C23" s="133"/>
      <c r="D23" s="135" t="s">
        <v>226</v>
      </c>
      <c r="E23" s="136">
        <v>25500</v>
      </c>
      <c r="F23" s="137">
        <f t="shared" si="0"/>
        <v>25500</v>
      </c>
      <c r="G23" s="139">
        <f t="shared" si="1"/>
        <v>0</v>
      </c>
      <c r="H23" s="139">
        <v>0</v>
      </c>
      <c r="I23" s="138">
        <v>0</v>
      </c>
      <c r="J23" s="136">
        <v>25500</v>
      </c>
      <c r="K23" s="139">
        <v>25500</v>
      </c>
      <c r="L23" s="136">
        <v>0</v>
      </c>
    </row>
    <row r="24" spans="1:13" s="31" customFormat="1" ht="19.5" customHeight="1">
      <c r="A24" s="133" t="s">
        <v>212</v>
      </c>
      <c r="B24" s="133" t="s">
        <v>227</v>
      </c>
      <c r="C24" s="133" t="s">
        <v>219</v>
      </c>
      <c r="D24" s="135" t="s">
        <v>228</v>
      </c>
      <c r="E24" s="136">
        <v>25500</v>
      </c>
      <c r="F24" s="137">
        <f t="shared" si="0"/>
        <v>25500</v>
      </c>
      <c r="G24" s="139">
        <f t="shared" si="1"/>
        <v>0</v>
      </c>
      <c r="H24" s="139">
        <v>0</v>
      </c>
      <c r="I24" s="138">
        <v>0</v>
      </c>
      <c r="J24" s="136">
        <v>25500</v>
      </c>
      <c r="K24" s="139">
        <v>25500</v>
      </c>
      <c r="L24" s="136">
        <v>0</v>
      </c>
    </row>
    <row r="25" spans="1:13" s="31" customFormat="1" ht="19.5" customHeight="1">
      <c r="A25" s="133"/>
      <c r="B25" s="133"/>
      <c r="C25" s="133"/>
      <c r="D25" s="135" t="s">
        <v>229</v>
      </c>
      <c r="E25" s="136">
        <v>1159.48</v>
      </c>
      <c r="F25" s="137">
        <f t="shared" si="0"/>
        <v>1159.4799999999998</v>
      </c>
      <c r="G25" s="139">
        <f t="shared" si="1"/>
        <v>1133.4299999999998</v>
      </c>
      <c r="H25" s="139">
        <v>1104.8699999999999</v>
      </c>
      <c r="I25" s="138">
        <v>28.56</v>
      </c>
      <c r="J25" s="136">
        <v>26.05</v>
      </c>
      <c r="K25" s="139">
        <v>26.05</v>
      </c>
      <c r="L25" s="136">
        <v>0</v>
      </c>
    </row>
    <row r="26" spans="1:13" s="31" customFormat="1" ht="19.5" customHeight="1">
      <c r="A26" s="133" t="s">
        <v>197</v>
      </c>
      <c r="B26" s="133" t="s">
        <v>198</v>
      </c>
      <c r="C26" s="133" t="s">
        <v>199</v>
      </c>
      <c r="D26" s="135" t="s">
        <v>200</v>
      </c>
      <c r="E26" s="136">
        <v>1</v>
      </c>
      <c r="F26" s="137">
        <f t="shared" si="0"/>
        <v>1</v>
      </c>
      <c r="G26" s="139">
        <f t="shared" si="1"/>
        <v>0</v>
      </c>
      <c r="H26" s="139">
        <v>0</v>
      </c>
      <c r="I26" s="138">
        <v>0</v>
      </c>
      <c r="J26" s="136">
        <v>1</v>
      </c>
      <c r="K26" s="139">
        <v>1</v>
      </c>
      <c r="L26" s="136">
        <v>0</v>
      </c>
    </row>
    <row r="27" spans="1:13" s="31" customFormat="1" ht="19.5" customHeight="1">
      <c r="A27" s="133" t="s">
        <v>205</v>
      </c>
      <c r="B27" s="133" t="s">
        <v>206</v>
      </c>
      <c r="C27" s="133" t="s">
        <v>206</v>
      </c>
      <c r="D27" s="135" t="s">
        <v>207</v>
      </c>
      <c r="E27" s="136">
        <v>81.64</v>
      </c>
      <c r="F27" s="137">
        <f t="shared" si="0"/>
        <v>81.64</v>
      </c>
      <c r="G27" s="139">
        <f t="shared" si="1"/>
        <v>81.64</v>
      </c>
      <c r="H27" s="139">
        <v>81.64</v>
      </c>
      <c r="I27" s="138">
        <v>0</v>
      </c>
      <c r="J27" s="136">
        <v>0</v>
      </c>
      <c r="K27" s="139">
        <v>0</v>
      </c>
      <c r="L27" s="136">
        <v>0</v>
      </c>
    </row>
    <row r="28" spans="1:13" ht="19.5" customHeight="1">
      <c r="A28" s="133" t="s">
        <v>208</v>
      </c>
      <c r="B28" s="133" t="s">
        <v>209</v>
      </c>
      <c r="C28" s="133" t="s">
        <v>203</v>
      </c>
      <c r="D28" s="135" t="s">
        <v>230</v>
      </c>
      <c r="E28" s="136">
        <v>40.130000000000003</v>
      </c>
      <c r="F28" s="137">
        <f t="shared" si="0"/>
        <v>40.130000000000003</v>
      </c>
      <c r="G28" s="139">
        <f t="shared" si="1"/>
        <v>40.130000000000003</v>
      </c>
      <c r="H28" s="139">
        <v>40.130000000000003</v>
      </c>
      <c r="I28" s="138">
        <v>0</v>
      </c>
      <c r="J28" s="136">
        <v>0</v>
      </c>
      <c r="K28" s="139">
        <v>0</v>
      </c>
      <c r="L28" s="136">
        <v>0</v>
      </c>
      <c r="M28" s="31"/>
    </row>
    <row r="29" spans="1:13" ht="19.5" customHeight="1">
      <c r="A29" s="133" t="s">
        <v>212</v>
      </c>
      <c r="B29" s="133" t="s">
        <v>210</v>
      </c>
      <c r="C29" s="133" t="s">
        <v>215</v>
      </c>
      <c r="D29" s="135" t="s">
        <v>216</v>
      </c>
      <c r="E29" s="136">
        <v>173.49</v>
      </c>
      <c r="F29" s="137">
        <f t="shared" si="0"/>
        <v>173.49</v>
      </c>
      <c r="G29" s="139">
        <f t="shared" si="1"/>
        <v>173.49</v>
      </c>
      <c r="H29" s="139">
        <v>173.49</v>
      </c>
      <c r="I29" s="138">
        <v>0</v>
      </c>
      <c r="J29" s="136">
        <v>0</v>
      </c>
      <c r="K29" s="139">
        <v>0</v>
      </c>
      <c r="L29" s="136">
        <v>0</v>
      </c>
      <c r="M29" s="31"/>
    </row>
    <row r="30" spans="1:13" ht="19.5" customHeight="1">
      <c r="A30" s="133" t="s">
        <v>212</v>
      </c>
      <c r="B30" s="133" t="s">
        <v>210</v>
      </c>
      <c r="C30" s="133" t="s">
        <v>219</v>
      </c>
      <c r="D30" s="135" t="s">
        <v>220</v>
      </c>
      <c r="E30" s="136">
        <v>812.2</v>
      </c>
      <c r="F30" s="137">
        <f t="shared" si="0"/>
        <v>812.19999999999982</v>
      </c>
      <c r="G30" s="139">
        <f t="shared" si="1"/>
        <v>787.14999999999986</v>
      </c>
      <c r="H30" s="139">
        <v>758.58999999999992</v>
      </c>
      <c r="I30" s="138">
        <v>28.56</v>
      </c>
      <c r="J30" s="136">
        <v>25.05</v>
      </c>
      <c r="K30" s="139">
        <v>25.05</v>
      </c>
      <c r="L30" s="136">
        <v>0</v>
      </c>
      <c r="M30" s="31"/>
    </row>
    <row r="31" spans="1:13" ht="19.5" customHeight="1">
      <c r="A31" s="133" t="s">
        <v>224</v>
      </c>
      <c r="B31" s="133" t="s">
        <v>203</v>
      </c>
      <c r="C31" s="133" t="s">
        <v>210</v>
      </c>
      <c r="D31" s="135" t="s">
        <v>225</v>
      </c>
      <c r="E31" s="136">
        <v>51.02</v>
      </c>
      <c r="F31" s="137">
        <f t="shared" si="0"/>
        <v>51.02</v>
      </c>
      <c r="G31" s="139">
        <f t="shared" si="1"/>
        <v>51.02</v>
      </c>
      <c r="H31" s="139">
        <v>51.02</v>
      </c>
      <c r="I31" s="138">
        <v>0</v>
      </c>
      <c r="J31" s="136">
        <v>0</v>
      </c>
      <c r="K31" s="139">
        <v>0</v>
      </c>
      <c r="L31" s="136">
        <v>0</v>
      </c>
      <c r="M31" s="31"/>
    </row>
    <row r="32" spans="1:13" ht="14.25">
      <c r="M32" s="31">
        <f t="shared" ref="M32:M37" si="2">G32+I32</f>
        <v>0</v>
      </c>
    </row>
    <row r="33" spans="13:13" ht="14.25">
      <c r="M33" s="31">
        <f t="shared" si="2"/>
        <v>0</v>
      </c>
    </row>
    <row r="34" spans="13:13" ht="14.25">
      <c r="M34" s="31">
        <f t="shared" si="2"/>
        <v>0</v>
      </c>
    </row>
    <row r="35" spans="13:13" ht="14.25">
      <c r="M35" s="31">
        <f t="shared" si="2"/>
        <v>0</v>
      </c>
    </row>
    <row r="36" spans="13:13" ht="14.25">
      <c r="M36" s="31">
        <f t="shared" si="2"/>
        <v>0</v>
      </c>
    </row>
    <row r="37" spans="13:13" ht="14.25">
      <c r="M37" s="31">
        <f t="shared" si="2"/>
        <v>0</v>
      </c>
    </row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honeticPr fontId="30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topLeftCell="A7" workbookViewId="0">
      <selection activeCell="J35" sqref="J35"/>
    </sheetView>
  </sheetViews>
  <sheetFormatPr defaultColWidth="8.875" defaultRowHeight="11.25"/>
  <cols>
    <col min="1" max="1" width="4.75" style="60" customWidth="1"/>
    <col min="2" max="2" width="13.25" style="60" customWidth="1"/>
    <col min="3" max="3" width="9.375" style="61" customWidth="1"/>
    <col min="4" max="4" width="21.25" style="61" customWidth="1"/>
    <col min="5" max="5" width="10.875" style="61" customWidth="1"/>
    <col min="6" max="6" width="8.75" style="61" customWidth="1"/>
    <col min="7" max="7" width="5.625" style="61" customWidth="1"/>
    <col min="8" max="8" width="12.375" style="61" customWidth="1"/>
    <col min="9" max="9" width="13.125" style="61" customWidth="1"/>
    <col min="10" max="10" width="13.875" style="61" customWidth="1"/>
    <col min="11" max="11" width="7.75" style="61" customWidth="1"/>
    <col min="12" max="12" width="7.25" style="61" customWidth="1"/>
    <col min="13" max="13" width="4.5" style="61" customWidth="1"/>
    <col min="14" max="18" width="9" style="61"/>
    <col min="19" max="16384" width="8.875" style="61"/>
  </cols>
  <sheetData>
    <row r="1" spans="1:14" ht="42" customHeight="1">
      <c r="A1" s="240" t="s">
        <v>76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86"/>
    </row>
    <row r="2" spans="1:14" s="57" customFormat="1" ht="15" customHeight="1">
      <c r="A2" s="241" t="s">
        <v>1</v>
      </c>
      <c r="B2" s="241"/>
      <c r="C2" s="241"/>
      <c r="D2" s="62"/>
      <c r="E2" s="62"/>
      <c r="F2" s="62"/>
      <c r="G2" s="62"/>
      <c r="H2" s="63"/>
      <c r="I2" s="63"/>
      <c r="J2" s="87"/>
      <c r="K2" s="87"/>
      <c r="L2" s="242" t="s">
        <v>2</v>
      </c>
      <c r="M2" s="242"/>
      <c r="N2" s="87"/>
    </row>
    <row r="3" spans="1:14" s="58" customFormat="1" ht="23.1" customHeight="1">
      <c r="A3" s="216" t="s">
        <v>77</v>
      </c>
      <c r="B3" s="243"/>
      <c r="C3" s="217"/>
      <c r="D3" s="64" t="s">
        <v>78</v>
      </c>
      <c r="E3" s="64"/>
      <c r="F3" s="64"/>
      <c r="G3" s="64"/>
      <c r="H3" s="64"/>
      <c r="I3" s="64"/>
      <c r="J3" s="64"/>
      <c r="K3" s="64"/>
      <c r="L3" s="64"/>
      <c r="M3" s="88"/>
    </row>
    <row r="4" spans="1:14" s="58" customFormat="1" ht="23.1" customHeight="1">
      <c r="A4" s="210" t="s">
        <v>79</v>
      </c>
      <c r="B4" s="211"/>
      <c r="C4" s="218" t="s">
        <v>80</v>
      </c>
      <c r="D4" s="218" t="s">
        <v>81</v>
      </c>
      <c r="E4" s="220" t="s">
        <v>8</v>
      </c>
      <c r="F4" s="244" t="s">
        <v>9</v>
      </c>
      <c r="G4" s="245"/>
      <c r="H4" s="65" t="s">
        <v>10</v>
      </c>
      <c r="I4" s="65"/>
      <c r="J4" s="65"/>
      <c r="K4" s="65"/>
      <c r="L4" s="65"/>
      <c r="M4" s="89"/>
    </row>
    <row r="5" spans="1:14" s="58" customFormat="1" ht="23.1" customHeight="1">
      <c r="A5" s="212"/>
      <c r="B5" s="213"/>
      <c r="C5" s="219"/>
      <c r="D5" s="218"/>
      <c r="E5" s="220"/>
      <c r="F5" s="221" t="s">
        <v>11</v>
      </c>
      <c r="G5" s="221" t="s">
        <v>82</v>
      </c>
      <c r="H5" s="238" t="s">
        <v>13</v>
      </c>
      <c r="I5" s="239"/>
      <c r="J5" s="206" t="s">
        <v>83</v>
      </c>
      <c r="K5" s="207" t="s">
        <v>15</v>
      </c>
      <c r="L5" s="207" t="s">
        <v>16</v>
      </c>
      <c r="M5" s="209" t="s">
        <v>17</v>
      </c>
    </row>
    <row r="6" spans="1:14" s="58" customFormat="1" ht="17.100000000000001" customHeight="1">
      <c r="A6" s="214"/>
      <c r="B6" s="215"/>
      <c r="C6" s="219"/>
      <c r="D6" s="218"/>
      <c r="E6" s="220"/>
      <c r="F6" s="222"/>
      <c r="G6" s="222"/>
      <c r="H6" s="66" t="s">
        <v>18</v>
      </c>
      <c r="I6" s="90" t="s">
        <v>19</v>
      </c>
      <c r="J6" s="206"/>
      <c r="K6" s="208"/>
      <c r="L6" s="208"/>
      <c r="M6" s="209"/>
      <c r="N6" s="86"/>
    </row>
    <row r="7" spans="1:14" s="59" customFormat="1" ht="20.100000000000001" customHeight="1">
      <c r="A7" s="232" t="s">
        <v>20</v>
      </c>
      <c r="B7" s="233"/>
      <c r="C7" s="68">
        <f>C8+C9+C10</f>
        <v>8826.93</v>
      </c>
      <c r="D7" s="69" t="s">
        <v>84</v>
      </c>
      <c r="E7" s="70"/>
      <c r="F7" s="70"/>
      <c r="G7" s="70"/>
      <c r="H7" s="70"/>
      <c r="I7" s="70"/>
      <c r="J7" s="70"/>
      <c r="K7" s="70"/>
      <c r="L7" s="70"/>
      <c r="M7" s="91"/>
      <c r="N7" s="92"/>
    </row>
    <row r="8" spans="1:14" s="59" customFormat="1" ht="20.100000000000001" customHeight="1">
      <c r="A8" s="232" t="s">
        <v>22</v>
      </c>
      <c r="B8" s="233"/>
      <c r="C8" s="93">
        <v>8649.0300000000007</v>
      </c>
      <c r="D8" s="72" t="s">
        <v>85</v>
      </c>
      <c r="E8" s="70"/>
      <c r="F8" s="70"/>
      <c r="G8" s="70"/>
      <c r="H8" s="70"/>
      <c r="I8" s="93"/>
      <c r="J8" s="93"/>
      <c r="K8" s="93"/>
      <c r="L8" s="93"/>
      <c r="M8" s="91"/>
      <c r="N8" s="92"/>
    </row>
    <row r="9" spans="1:14" s="59" customFormat="1" ht="20.100000000000001" customHeight="1">
      <c r="A9" s="232" t="s">
        <v>24</v>
      </c>
      <c r="B9" s="233"/>
      <c r="C9" s="93">
        <v>177.9</v>
      </c>
      <c r="D9" s="72" t="s">
        <v>86</v>
      </c>
      <c r="E9" s="70"/>
      <c r="F9" s="70"/>
      <c r="G9" s="70"/>
      <c r="H9" s="70"/>
      <c r="I9" s="93"/>
      <c r="J9" s="93"/>
      <c r="K9" s="93"/>
      <c r="L9" s="93"/>
      <c r="M9" s="91"/>
      <c r="N9" s="92"/>
    </row>
    <row r="10" spans="1:14" s="59" customFormat="1" ht="24.95" customHeight="1">
      <c r="A10" s="232" t="s">
        <v>26</v>
      </c>
      <c r="B10" s="233"/>
      <c r="C10" s="68"/>
      <c r="D10" s="72" t="s">
        <v>87</v>
      </c>
      <c r="E10" s="70"/>
      <c r="F10" s="70"/>
      <c r="G10" s="70"/>
      <c r="H10" s="70"/>
      <c r="I10" s="93"/>
      <c r="J10" s="93"/>
      <c r="K10" s="93"/>
      <c r="L10" s="93"/>
      <c r="M10" s="91"/>
      <c r="N10" s="92"/>
    </row>
    <row r="11" spans="1:14" s="59" customFormat="1" ht="20.100000000000001" customHeight="1">
      <c r="A11" s="232" t="s">
        <v>28</v>
      </c>
      <c r="B11" s="233"/>
      <c r="C11" s="93">
        <v>25500</v>
      </c>
      <c r="D11" s="72" t="s">
        <v>88</v>
      </c>
      <c r="E11" s="70">
        <v>11</v>
      </c>
      <c r="F11" s="70"/>
      <c r="G11" s="70"/>
      <c r="H11" s="70">
        <v>11</v>
      </c>
      <c r="I11" s="93">
        <v>11</v>
      </c>
      <c r="J11" s="93"/>
      <c r="K11" s="93"/>
      <c r="L11" s="93"/>
      <c r="M11" s="91"/>
      <c r="N11" s="92"/>
    </row>
    <row r="12" spans="1:14" s="59" customFormat="1" ht="24.95" customHeight="1">
      <c r="A12" s="232" t="s">
        <v>30</v>
      </c>
      <c r="B12" s="233"/>
      <c r="C12" s="74"/>
      <c r="D12" s="72" t="s">
        <v>89</v>
      </c>
      <c r="E12" s="70">
        <v>20</v>
      </c>
      <c r="F12" s="70"/>
      <c r="G12" s="70"/>
      <c r="H12" s="70">
        <v>20</v>
      </c>
      <c r="I12" s="93">
        <v>20</v>
      </c>
      <c r="J12" s="93"/>
      <c r="K12" s="93"/>
      <c r="L12" s="93"/>
      <c r="M12" s="91"/>
      <c r="N12" s="92"/>
    </row>
    <row r="13" spans="1:14" s="59" customFormat="1" ht="24.95" customHeight="1">
      <c r="A13" s="232" t="s">
        <v>32</v>
      </c>
      <c r="B13" s="234"/>
      <c r="C13" s="73"/>
      <c r="D13" s="72" t="s">
        <v>90</v>
      </c>
      <c r="E13" s="70"/>
      <c r="F13" s="70"/>
      <c r="G13" s="70"/>
      <c r="H13" s="70"/>
      <c r="I13" s="93"/>
      <c r="J13" s="93"/>
      <c r="K13" s="93"/>
      <c r="L13" s="93"/>
      <c r="M13" s="91"/>
      <c r="N13" s="92"/>
    </row>
    <row r="14" spans="1:14" s="59" customFormat="1" ht="20.100000000000001" customHeight="1">
      <c r="A14" s="235" t="s">
        <v>33</v>
      </c>
      <c r="B14" s="236"/>
      <c r="C14" s="68"/>
      <c r="D14" s="69" t="s">
        <v>91</v>
      </c>
      <c r="E14" s="70">
        <v>209.97</v>
      </c>
      <c r="F14" s="70"/>
      <c r="G14" s="70"/>
      <c r="H14" s="70">
        <v>209.97</v>
      </c>
      <c r="I14" s="93">
        <v>209.97</v>
      </c>
      <c r="J14" s="93"/>
      <c r="K14" s="93"/>
      <c r="L14" s="93"/>
      <c r="M14" s="91"/>
      <c r="N14" s="92"/>
    </row>
    <row r="15" spans="1:14" s="59" customFormat="1" ht="20.100000000000001" customHeight="1">
      <c r="A15" s="237"/>
      <c r="B15" s="237"/>
      <c r="C15" s="75"/>
      <c r="D15" s="72" t="s">
        <v>92</v>
      </c>
      <c r="E15" s="70"/>
      <c r="F15" s="70"/>
      <c r="G15" s="70"/>
      <c r="H15" s="70"/>
      <c r="I15" s="93"/>
      <c r="J15" s="93"/>
      <c r="K15" s="93"/>
      <c r="L15" s="93"/>
      <c r="M15" s="91"/>
      <c r="N15" s="92"/>
    </row>
    <row r="16" spans="1:14" s="59" customFormat="1" ht="20.100000000000001" customHeight="1">
      <c r="A16" s="228"/>
      <c r="B16" s="229"/>
      <c r="C16" s="75"/>
      <c r="D16" s="72" t="s">
        <v>93</v>
      </c>
      <c r="E16" s="70">
        <v>134.63999999999999</v>
      </c>
      <c r="F16" s="70"/>
      <c r="G16" s="70"/>
      <c r="H16" s="70">
        <v>134.63999999999999</v>
      </c>
      <c r="I16" s="93">
        <v>134.63999999999999</v>
      </c>
      <c r="J16" s="93"/>
      <c r="K16" s="93"/>
      <c r="L16" s="93"/>
      <c r="M16" s="91"/>
      <c r="N16" s="92"/>
    </row>
    <row r="17" spans="1:14" s="59" customFormat="1" ht="20.100000000000001" customHeight="1">
      <c r="A17" s="76"/>
      <c r="B17" s="77"/>
      <c r="C17" s="75"/>
      <c r="D17" s="69" t="s">
        <v>94</v>
      </c>
      <c r="E17" s="70"/>
      <c r="F17" s="70"/>
      <c r="G17" s="70"/>
      <c r="H17" s="70"/>
      <c r="I17" s="93"/>
      <c r="J17" s="93"/>
      <c r="K17" s="93"/>
      <c r="L17" s="93"/>
      <c r="M17" s="91"/>
      <c r="N17" s="92"/>
    </row>
    <row r="18" spans="1:14" s="59" customFormat="1" ht="20.100000000000001" customHeight="1">
      <c r="A18" s="228"/>
      <c r="B18" s="229"/>
      <c r="C18" s="75"/>
      <c r="D18" s="69" t="s">
        <v>233</v>
      </c>
      <c r="E18" s="70"/>
      <c r="F18" s="70"/>
      <c r="G18" s="70"/>
      <c r="H18" s="70"/>
      <c r="I18" s="93"/>
      <c r="J18" s="93"/>
      <c r="K18" s="93"/>
      <c r="L18" s="93"/>
      <c r="M18" s="91"/>
      <c r="N18" s="92"/>
    </row>
    <row r="19" spans="1:14" s="59" customFormat="1" ht="20.100000000000001" customHeight="1">
      <c r="A19" s="230"/>
      <c r="B19" s="231"/>
      <c r="C19" s="75"/>
      <c r="D19" s="72" t="s">
        <v>95</v>
      </c>
      <c r="E19" s="70"/>
      <c r="F19" s="70"/>
      <c r="G19" s="70"/>
      <c r="H19" s="70"/>
      <c r="I19" s="70"/>
      <c r="J19" s="70"/>
      <c r="K19" s="70"/>
      <c r="L19" s="70"/>
      <c r="M19" s="70"/>
      <c r="N19" s="92"/>
    </row>
    <row r="20" spans="1:14" s="59" customFormat="1" ht="20.100000000000001" customHeight="1">
      <c r="A20" s="228"/>
      <c r="B20" s="229"/>
      <c r="C20" s="75"/>
      <c r="D20" s="72" t="s">
        <v>96</v>
      </c>
      <c r="E20" s="70">
        <v>33813.06</v>
      </c>
      <c r="F20" s="74"/>
      <c r="G20" s="70"/>
      <c r="H20" s="70">
        <v>8313.06</v>
      </c>
      <c r="I20" s="91">
        <v>8135.16</v>
      </c>
      <c r="J20" s="91">
        <v>25500</v>
      </c>
      <c r="K20" s="70"/>
      <c r="L20" s="70"/>
      <c r="M20" s="91"/>
      <c r="N20" s="92"/>
    </row>
    <row r="21" spans="1:14" s="59" customFormat="1" ht="24.95" customHeight="1">
      <c r="A21" s="228"/>
      <c r="B21" s="229"/>
      <c r="C21" s="75"/>
      <c r="D21" s="72" t="s">
        <v>97</v>
      </c>
      <c r="E21" s="70"/>
      <c r="F21" s="70"/>
      <c r="G21" s="70"/>
      <c r="H21" s="70"/>
      <c r="I21" s="70"/>
      <c r="J21" s="70"/>
      <c r="K21" s="70"/>
      <c r="L21" s="70"/>
      <c r="M21" s="91"/>
      <c r="N21" s="92"/>
    </row>
    <row r="22" spans="1:14" s="59" customFormat="1" ht="18.95" customHeight="1">
      <c r="A22" s="223"/>
      <c r="B22" s="223"/>
      <c r="C22" s="78"/>
      <c r="D22" s="72" t="s">
        <v>98</v>
      </c>
      <c r="E22" s="70"/>
      <c r="F22" s="70"/>
      <c r="G22" s="70"/>
      <c r="H22" s="70"/>
      <c r="I22" s="70"/>
      <c r="J22" s="70"/>
      <c r="K22" s="70"/>
      <c r="L22" s="70"/>
      <c r="M22" s="91"/>
      <c r="N22" s="92"/>
    </row>
    <row r="23" spans="1:14" s="59" customFormat="1" ht="18.95" customHeight="1">
      <c r="A23" s="79"/>
      <c r="B23" s="80"/>
      <c r="C23" s="78"/>
      <c r="D23" s="72" t="s">
        <v>99</v>
      </c>
      <c r="E23" s="70"/>
      <c r="F23" s="70"/>
      <c r="G23" s="70"/>
      <c r="H23" s="70"/>
      <c r="I23" s="70"/>
      <c r="J23" s="70"/>
      <c r="K23" s="70"/>
      <c r="L23" s="70"/>
      <c r="M23" s="91"/>
      <c r="N23" s="92"/>
    </row>
    <row r="24" spans="1:14" s="59" customFormat="1" ht="18.95" customHeight="1">
      <c r="A24" s="79"/>
      <c r="B24" s="80"/>
      <c r="C24" s="78"/>
      <c r="D24" s="72" t="s">
        <v>100</v>
      </c>
      <c r="E24" s="70"/>
      <c r="F24" s="70"/>
      <c r="G24" s="70"/>
      <c r="H24" s="70"/>
      <c r="I24" s="70"/>
      <c r="J24" s="70"/>
      <c r="K24" s="70"/>
      <c r="L24" s="70"/>
      <c r="M24" s="91"/>
      <c r="N24" s="92"/>
    </row>
    <row r="25" spans="1:14" s="59" customFormat="1" ht="18.95" customHeight="1">
      <c r="A25" s="79"/>
      <c r="B25" s="80"/>
      <c r="C25" s="78"/>
      <c r="D25" s="72" t="s">
        <v>101</v>
      </c>
      <c r="E25" s="70"/>
      <c r="F25" s="70"/>
      <c r="G25" s="70"/>
      <c r="H25" s="70"/>
      <c r="I25" s="70"/>
      <c r="J25" s="70"/>
      <c r="K25" s="70"/>
      <c r="L25" s="70"/>
      <c r="M25" s="91"/>
      <c r="N25" s="92"/>
    </row>
    <row r="26" spans="1:14" s="59" customFormat="1" ht="18.95" customHeight="1">
      <c r="A26" s="79"/>
      <c r="B26" s="80"/>
      <c r="C26" s="78"/>
      <c r="D26" s="72" t="s">
        <v>102</v>
      </c>
      <c r="E26" s="70">
        <v>138.26</v>
      </c>
      <c r="F26" s="70"/>
      <c r="G26" s="70"/>
      <c r="H26" s="70">
        <v>138.26</v>
      </c>
      <c r="I26" s="70">
        <v>138.26</v>
      </c>
      <c r="J26" s="70"/>
      <c r="K26" s="70"/>
      <c r="L26" s="70"/>
      <c r="M26" s="91"/>
      <c r="N26" s="92"/>
    </row>
    <row r="27" spans="1:14" s="59" customFormat="1" ht="18.95" customHeight="1">
      <c r="A27" s="79"/>
      <c r="B27" s="80"/>
      <c r="C27" s="78"/>
      <c r="D27" s="72" t="s">
        <v>103</v>
      </c>
      <c r="E27" s="70"/>
      <c r="F27" s="70"/>
      <c r="G27" s="70"/>
      <c r="H27" s="70"/>
      <c r="I27" s="70"/>
      <c r="J27" s="70"/>
      <c r="K27" s="70"/>
      <c r="L27" s="70"/>
      <c r="M27" s="91"/>
      <c r="N27" s="92"/>
    </row>
    <row r="28" spans="1:14" s="59" customFormat="1" ht="18.95" customHeight="1">
      <c r="A28" s="79"/>
      <c r="B28" s="80"/>
      <c r="C28" s="78"/>
      <c r="D28" s="72" t="s">
        <v>104</v>
      </c>
      <c r="E28" s="70"/>
      <c r="F28" s="70"/>
      <c r="G28" s="70"/>
      <c r="H28" s="70"/>
      <c r="I28" s="70"/>
      <c r="J28" s="70"/>
      <c r="K28" s="70"/>
      <c r="L28" s="70"/>
      <c r="M28" s="91"/>
      <c r="N28" s="92"/>
    </row>
    <row r="29" spans="1:14" s="59" customFormat="1" ht="18.95" customHeight="1">
      <c r="A29" s="79"/>
      <c r="B29" s="80"/>
      <c r="C29" s="78"/>
      <c r="D29" s="72" t="s">
        <v>105</v>
      </c>
      <c r="E29" s="70"/>
      <c r="F29" s="70"/>
      <c r="G29" s="70"/>
      <c r="H29" s="70"/>
      <c r="I29" s="70"/>
      <c r="J29" s="70"/>
      <c r="K29" s="70"/>
      <c r="L29" s="70"/>
      <c r="M29" s="91"/>
      <c r="N29" s="92"/>
    </row>
    <row r="30" spans="1:14" s="59" customFormat="1" ht="18.95" customHeight="1">
      <c r="A30" s="79"/>
      <c r="B30" s="80"/>
      <c r="C30" s="78"/>
      <c r="D30" s="72" t="s">
        <v>106</v>
      </c>
      <c r="E30" s="70"/>
      <c r="F30" s="70"/>
      <c r="G30" s="70"/>
      <c r="H30" s="70"/>
      <c r="I30" s="70"/>
      <c r="J30" s="70"/>
      <c r="K30" s="70"/>
      <c r="L30" s="70"/>
      <c r="M30" s="91"/>
      <c r="N30" s="92"/>
    </row>
    <row r="31" spans="1:14" s="59" customFormat="1" ht="18.95" customHeight="1">
      <c r="A31" s="224" t="s">
        <v>34</v>
      </c>
      <c r="B31" s="225"/>
      <c r="C31" s="68"/>
      <c r="D31" s="72" t="s">
        <v>107</v>
      </c>
      <c r="E31" s="70"/>
      <c r="F31" s="70"/>
      <c r="G31" s="70"/>
      <c r="H31" s="70"/>
      <c r="I31" s="70"/>
      <c r="J31" s="70"/>
      <c r="K31" s="70"/>
      <c r="L31" s="70"/>
      <c r="M31" s="91"/>
      <c r="N31" s="92"/>
    </row>
    <row r="32" spans="1:14" s="59" customFormat="1" ht="18.95" customHeight="1">
      <c r="A32" s="226" t="s">
        <v>35</v>
      </c>
      <c r="B32" s="227"/>
      <c r="C32" s="71"/>
      <c r="D32" s="72" t="s">
        <v>108</v>
      </c>
      <c r="E32" s="70"/>
      <c r="F32" s="70"/>
      <c r="G32" s="70"/>
      <c r="H32" s="70"/>
      <c r="I32" s="70"/>
      <c r="J32" s="70"/>
      <c r="K32" s="70"/>
      <c r="L32" s="70"/>
      <c r="M32" s="91"/>
      <c r="N32" s="92"/>
    </row>
    <row r="33" spans="1:14" s="59" customFormat="1" ht="24.95" customHeight="1">
      <c r="A33" s="226" t="s">
        <v>109</v>
      </c>
      <c r="B33" s="227"/>
      <c r="C33" s="74"/>
      <c r="D33" s="72" t="s">
        <v>110</v>
      </c>
      <c r="E33" s="70"/>
      <c r="F33" s="70"/>
      <c r="G33" s="70"/>
      <c r="H33" s="70"/>
      <c r="I33" s="70"/>
      <c r="J33" s="70"/>
      <c r="K33" s="70"/>
      <c r="L33" s="70"/>
      <c r="M33" s="91"/>
      <c r="N33" s="92"/>
    </row>
    <row r="34" spans="1:14" s="59" customFormat="1" ht="18.95" customHeight="1">
      <c r="A34" s="226" t="s">
        <v>111</v>
      </c>
      <c r="B34" s="227"/>
      <c r="C34" s="74"/>
      <c r="D34" s="72" t="s">
        <v>112</v>
      </c>
      <c r="E34" s="70"/>
      <c r="F34" s="70"/>
      <c r="G34" s="70"/>
      <c r="H34" s="70"/>
      <c r="I34" s="70"/>
      <c r="J34" s="70"/>
      <c r="K34" s="70"/>
      <c r="L34" s="70"/>
      <c r="M34" s="91"/>
      <c r="N34" s="92"/>
    </row>
    <row r="35" spans="1:14" s="59" customFormat="1" ht="18.95" customHeight="1">
      <c r="A35" s="216" t="s">
        <v>113</v>
      </c>
      <c r="B35" s="217"/>
      <c r="C35" s="83">
        <f>C7+C11+C33</f>
        <v>34326.93</v>
      </c>
      <c r="D35" s="84" t="s">
        <v>114</v>
      </c>
      <c r="E35" s="70">
        <f>SUM(E7:E31)</f>
        <v>34326.93</v>
      </c>
      <c r="F35" s="70">
        <f t="shared" ref="F35:K35" si="0">SUM(F7:F31)</f>
        <v>0</v>
      </c>
      <c r="G35" s="70">
        <f t="shared" si="0"/>
        <v>0</v>
      </c>
      <c r="H35" s="70">
        <f t="shared" si="0"/>
        <v>8826.93</v>
      </c>
      <c r="I35" s="70">
        <f t="shared" si="0"/>
        <v>8649.0300000000007</v>
      </c>
      <c r="J35" s="70">
        <f t="shared" si="0"/>
        <v>25500</v>
      </c>
      <c r="K35" s="70">
        <f t="shared" si="0"/>
        <v>0</v>
      </c>
      <c r="L35" s="70"/>
      <c r="M35" s="91"/>
      <c r="N35" s="92"/>
    </row>
    <row r="36" spans="1:14" s="58" customFormat="1" ht="14.25" customHeight="1">
      <c r="A36" s="85"/>
      <c r="B36" s="85"/>
      <c r="D36" s="86"/>
    </row>
    <row r="37" spans="1:14" s="58" customFormat="1" ht="14.25">
      <c r="A37" s="85"/>
      <c r="B37" s="85"/>
    </row>
    <row r="38" spans="1:14" s="58" customFormat="1" ht="14.25">
      <c r="A38" s="85"/>
      <c r="B38" s="85"/>
    </row>
    <row r="39" spans="1:14" s="58" customFormat="1" ht="14.25" customHeight="1">
      <c r="A39" s="85"/>
      <c r="B39" s="85"/>
    </row>
    <row r="40" spans="1:14" s="58" customFormat="1" ht="14.25">
      <c r="A40" s="85"/>
      <c r="B40" s="85"/>
    </row>
    <row r="41" spans="1:14" s="58" customFormat="1" ht="14.25">
      <c r="A41" s="85"/>
      <c r="B41" s="85"/>
    </row>
    <row r="42" spans="1:14" s="58" customFormat="1" ht="14.25">
      <c r="A42" s="85"/>
      <c r="B42" s="85"/>
    </row>
  </sheetData>
  <mergeCells count="36">
    <mergeCell ref="A1:M1"/>
    <mergeCell ref="A2:C2"/>
    <mergeCell ref="L2:M2"/>
    <mergeCell ref="A3:C3"/>
    <mergeCell ref="F4:G4"/>
    <mergeCell ref="A12:B12"/>
    <mergeCell ref="A13:B13"/>
    <mergeCell ref="A14:B14"/>
    <mergeCell ref="A15:B15"/>
    <mergeCell ref="H5:I5"/>
    <mergeCell ref="A7:B7"/>
    <mergeCell ref="A8:B8"/>
    <mergeCell ref="A9:B9"/>
    <mergeCell ref="A10:B10"/>
    <mergeCell ref="G5:G6"/>
    <mergeCell ref="A35:B35"/>
    <mergeCell ref="C4:C6"/>
    <mergeCell ref="D4:D6"/>
    <mergeCell ref="E4:E6"/>
    <mergeCell ref="F5:F6"/>
    <mergeCell ref="A22:B22"/>
    <mergeCell ref="A31:B31"/>
    <mergeCell ref="A32:B32"/>
    <mergeCell ref="A33:B33"/>
    <mergeCell ref="A34:B34"/>
    <mergeCell ref="A16:B16"/>
    <mergeCell ref="A18:B18"/>
    <mergeCell ref="A19:B19"/>
    <mergeCell ref="A20:B20"/>
    <mergeCell ref="A21:B21"/>
    <mergeCell ref="A11:B11"/>
    <mergeCell ref="J5:J6"/>
    <mergeCell ref="K5:K6"/>
    <mergeCell ref="L5:L6"/>
    <mergeCell ref="M5:M6"/>
    <mergeCell ref="A4:B6"/>
  </mergeCells>
  <phoneticPr fontId="30" type="noConversion"/>
  <printOptions horizontalCentered="1"/>
  <pageMargins left="1.22013888888889" right="1.45625" top="0.98402777777777795" bottom="0.98402777777777795" header="0.50763888888888897" footer="0.50763888888888897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workbookViewId="0">
      <selection activeCell="K21" sqref="K21"/>
    </sheetView>
  </sheetViews>
  <sheetFormatPr defaultColWidth="7" defaultRowHeight="11.25"/>
  <cols>
    <col min="1" max="1" width="3.25" style="32" customWidth="1"/>
    <col min="2" max="2" width="3.125" style="32" customWidth="1"/>
    <col min="3" max="3" width="3.5" style="32" customWidth="1"/>
    <col min="4" max="4" width="24.375" style="32" customWidth="1"/>
    <col min="5" max="5" width="10.75" style="32" customWidth="1"/>
    <col min="6" max="6" width="10.5" style="32" customWidth="1"/>
    <col min="7" max="9" width="10.625" style="32" customWidth="1"/>
    <col min="10" max="10" width="10.375" style="32" customWidth="1"/>
    <col min="11" max="11" width="9.875" style="32" customWidth="1"/>
    <col min="12" max="12" width="10.5" style="32" bestFit="1" customWidth="1"/>
    <col min="13" max="16384" width="7" style="32"/>
  </cols>
  <sheetData>
    <row r="1" spans="1:11" ht="42" customHeight="1">
      <c r="A1" s="190" t="s">
        <v>115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" customHeight="1">
      <c r="A2" s="191" t="s">
        <v>1</v>
      </c>
      <c r="B2" s="191"/>
      <c r="C2" s="191"/>
      <c r="D2" s="191"/>
      <c r="E2" s="191"/>
      <c r="F2" s="35"/>
      <c r="G2" s="35"/>
      <c r="H2" s="35"/>
      <c r="I2" s="35"/>
      <c r="J2" s="35"/>
      <c r="K2" s="40" t="s">
        <v>2</v>
      </c>
    </row>
    <row r="3" spans="1:11" s="30" customFormat="1" ht="16.5" customHeight="1">
      <c r="A3" s="192" t="s">
        <v>69</v>
      </c>
      <c r="B3" s="193"/>
      <c r="C3" s="194"/>
      <c r="D3" s="202" t="s">
        <v>1</v>
      </c>
      <c r="E3" s="205" t="s">
        <v>44</v>
      </c>
      <c r="F3" s="195"/>
      <c r="G3" s="195"/>
      <c r="H3" s="195"/>
      <c r="I3" s="195"/>
      <c r="J3" s="195"/>
      <c r="K3" s="195"/>
    </row>
    <row r="4" spans="1:11" s="30" customFormat="1" ht="14.25" customHeight="1">
      <c r="A4" s="200" t="s">
        <v>55</v>
      </c>
      <c r="B4" s="201" t="s">
        <v>56</v>
      </c>
      <c r="C4" s="201" t="s">
        <v>57</v>
      </c>
      <c r="D4" s="203"/>
      <c r="E4" s="205"/>
      <c r="F4" s="196" t="s">
        <v>70</v>
      </c>
      <c r="G4" s="196"/>
      <c r="H4" s="196"/>
      <c r="I4" s="197" t="s">
        <v>71</v>
      </c>
      <c r="J4" s="198"/>
      <c r="K4" s="199"/>
    </row>
    <row r="5" spans="1:11" s="30" customFormat="1" ht="30.75" customHeight="1">
      <c r="A5" s="200"/>
      <c r="B5" s="201"/>
      <c r="C5" s="201"/>
      <c r="D5" s="204"/>
      <c r="E5" s="205"/>
      <c r="F5" s="36" t="s">
        <v>18</v>
      </c>
      <c r="G5" s="36" t="s">
        <v>116</v>
      </c>
      <c r="H5" s="36" t="s">
        <v>117</v>
      </c>
      <c r="I5" s="36" t="s">
        <v>18</v>
      </c>
      <c r="J5" s="36" t="s">
        <v>74</v>
      </c>
      <c r="K5" s="36" t="s">
        <v>75</v>
      </c>
    </row>
    <row r="6" spans="1:11" s="56" customFormat="1" ht="20.100000000000001" customHeight="1">
      <c r="A6" s="39" t="s">
        <v>67</v>
      </c>
      <c r="B6" s="38" t="s">
        <v>67</v>
      </c>
      <c r="C6" s="38" t="s">
        <v>67</v>
      </c>
      <c r="D6" s="38" t="s">
        <v>67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7">
        <v>7</v>
      </c>
    </row>
    <row r="7" spans="1:11" s="31" customFormat="1" ht="19.5" customHeight="1">
      <c r="A7" s="134"/>
      <c r="B7" s="134"/>
      <c r="C7" s="134"/>
      <c r="D7" s="135" t="s">
        <v>8</v>
      </c>
      <c r="E7" s="140">
        <v>8826.93</v>
      </c>
      <c r="F7" s="141">
        <v>3989.45</v>
      </c>
      <c r="G7" s="142">
        <v>3772.91</v>
      </c>
      <c r="H7" s="143">
        <v>216.54</v>
      </c>
      <c r="I7" s="140">
        <v>4837.4799999999996</v>
      </c>
      <c r="J7" s="140">
        <v>1276.83</v>
      </c>
      <c r="K7" s="140">
        <v>3560.65</v>
      </c>
    </row>
    <row r="8" spans="1:11" s="31" customFormat="1" ht="19.5" customHeight="1">
      <c r="A8" s="134"/>
      <c r="B8" s="134"/>
      <c r="C8" s="134"/>
      <c r="D8" s="135" t="s">
        <v>195</v>
      </c>
      <c r="E8" s="140">
        <v>8826.93</v>
      </c>
      <c r="F8" s="141">
        <v>3989.45</v>
      </c>
      <c r="G8" s="142">
        <v>3772.91</v>
      </c>
      <c r="H8" s="143">
        <v>216.54</v>
      </c>
      <c r="I8" s="140">
        <v>4837.4799999999996</v>
      </c>
      <c r="J8" s="140">
        <v>1276.83</v>
      </c>
      <c r="K8" s="140">
        <v>3560.65</v>
      </c>
    </row>
    <row r="9" spans="1:11" s="31" customFormat="1" ht="19.5" customHeight="1">
      <c r="A9" s="134"/>
      <c r="B9" s="134"/>
      <c r="C9" s="134"/>
      <c r="D9" s="135" t="s">
        <v>196</v>
      </c>
      <c r="E9" s="140">
        <v>7840.94</v>
      </c>
      <c r="F9" s="141">
        <v>3029.51</v>
      </c>
      <c r="G9" s="142">
        <v>2841.5299999999997</v>
      </c>
      <c r="H9" s="143">
        <v>187.98</v>
      </c>
      <c r="I9" s="140">
        <v>4811.43</v>
      </c>
      <c r="J9" s="140">
        <v>1250.78</v>
      </c>
      <c r="K9" s="140">
        <v>3560.65</v>
      </c>
    </row>
    <row r="10" spans="1:11" s="31" customFormat="1" ht="19.5" customHeight="1">
      <c r="A10" s="134" t="s">
        <v>197</v>
      </c>
      <c r="B10" s="134" t="s">
        <v>198</v>
      </c>
      <c r="C10" s="134" t="s">
        <v>199</v>
      </c>
      <c r="D10" s="135" t="s">
        <v>200</v>
      </c>
      <c r="E10" s="140">
        <v>10</v>
      </c>
      <c r="F10" s="141">
        <v>0</v>
      </c>
      <c r="G10" s="142">
        <v>0</v>
      </c>
      <c r="H10" s="143">
        <v>0</v>
      </c>
      <c r="I10" s="140">
        <v>10</v>
      </c>
      <c r="J10" s="140">
        <v>10</v>
      </c>
      <c r="K10" s="140">
        <v>0</v>
      </c>
    </row>
    <row r="11" spans="1:11" s="31" customFormat="1" ht="19.5" customHeight="1">
      <c r="A11" s="134" t="s">
        <v>201</v>
      </c>
      <c r="B11" s="134" t="s">
        <v>202</v>
      </c>
      <c r="C11" s="134" t="s">
        <v>203</v>
      </c>
      <c r="D11" s="135" t="s">
        <v>204</v>
      </c>
      <c r="E11" s="140">
        <v>20</v>
      </c>
      <c r="F11" s="141">
        <v>0</v>
      </c>
      <c r="G11" s="142">
        <v>0</v>
      </c>
      <c r="H11" s="143">
        <v>0</v>
      </c>
      <c r="I11" s="140">
        <v>20</v>
      </c>
      <c r="J11" s="140">
        <v>0</v>
      </c>
      <c r="K11" s="140">
        <v>20</v>
      </c>
    </row>
    <row r="12" spans="1:11" s="31" customFormat="1" ht="19.5" customHeight="1">
      <c r="A12" s="134" t="s">
        <v>205</v>
      </c>
      <c r="B12" s="134" t="s">
        <v>206</v>
      </c>
      <c r="C12" s="134" t="s">
        <v>206</v>
      </c>
      <c r="D12" s="135" t="s">
        <v>207</v>
      </c>
      <c r="E12" s="140">
        <v>128.33000000000001</v>
      </c>
      <c r="F12" s="141">
        <v>128.33000000000001</v>
      </c>
      <c r="G12" s="142">
        <v>128.33000000000001</v>
      </c>
      <c r="H12" s="143">
        <v>0</v>
      </c>
      <c r="I12" s="140">
        <v>0</v>
      </c>
      <c r="J12" s="140">
        <v>0</v>
      </c>
      <c r="K12" s="140">
        <v>0</v>
      </c>
    </row>
    <row r="13" spans="1:11" s="31" customFormat="1" ht="19.5" customHeight="1">
      <c r="A13" s="134" t="s">
        <v>208</v>
      </c>
      <c r="B13" s="134" t="s">
        <v>209</v>
      </c>
      <c r="C13" s="134" t="s">
        <v>210</v>
      </c>
      <c r="D13" s="135" t="s">
        <v>211</v>
      </c>
      <c r="E13" s="140">
        <v>94.51</v>
      </c>
      <c r="F13" s="141">
        <v>94.51</v>
      </c>
      <c r="G13" s="142">
        <v>94.51</v>
      </c>
      <c r="H13" s="143">
        <v>0</v>
      </c>
      <c r="I13" s="140">
        <v>0</v>
      </c>
      <c r="J13" s="140">
        <v>0</v>
      </c>
      <c r="K13" s="140">
        <v>0</v>
      </c>
    </row>
    <row r="14" spans="1:11" s="31" customFormat="1" ht="19.5" customHeight="1">
      <c r="A14" s="134" t="s">
        <v>212</v>
      </c>
      <c r="B14" s="134" t="s">
        <v>210</v>
      </c>
      <c r="C14" s="134" t="s">
        <v>202</v>
      </c>
      <c r="D14" s="135" t="s">
        <v>214</v>
      </c>
      <c r="E14" s="140">
        <v>1239.03</v>
      </c>
      <c r="F14" s="141">
        <v>0</v>
      </c>
      <c r="G14" s="142">
        <v>0</v>
      </c>
      <c r="H14" s="143">
        <v>0</v>
      </c>
      <c r="I14" s="140">
        <v>1239.03</v>
      </c>
      <c r="J14" s="140">
        <v>1000</v>
      </c>
      <c r="K14" s="140">
        <v>239.03</v>
      </c>
    </row>
    <row r="15" spans="1:11" s="31" customFormat="1" ht="19.5" customHeight="1">
      <c r="A15" s="134" t="s">
        <v>212</v>
      </c>
      <c r="B15" s="134" t="s">
        <v>210</v>
      </c>
      <c r="C15" s="134" t="s">
        <v>215</v>
      </c>
      <c r="D15" s="135" t="s">
        <v>216</v>
      </c>
      <c r="E15" s="140">
        <v>1602.31</v>
      </c>
      <c r="F15" s="141">
        <v>0</v>
      </c>
      <c r="G15" s="142">
        <v>0</v>
      </c>
      <c r="H15" s="143">
        <v>0</v>
      </c>
      <c r="I15" s="140">
        <v>1602.31</v>
      </c>
      <c r="J15" s="140">
        <v>0</v>
      </c>
      <c r="K15" s="140">
        <v>1602.31</v>
      </c>
    </row>
    <row r="16" spans="1:11" s="31" customFormat="1" ht="19.5" customHeight="1">
      <c r="A16" s="134" t="s">
        <v>212</v>
      </c>
      <c r="B16" s="134" t="s">
        <v>210</v>
      </c>
      <c r="C16" s="134" t="s">
        <v>219</v>
      </c>
      <c r="D16" s="135" t="s">
        <v>220</v>
      </c>
      <c r="E16" s="140">
        <v>3039.71</v>
      </c>
      <c r="F16" s="141">
        <v>2719.43</v>
      </c>
      <c r="G16" s="142">
        <v>2531.4499999999998</v>
      </c>
      <c r="H16" s="143">
        <v>187.98</v>
      </c>
      <c r="I16" s="140">
        <v>320.27999999999997</v>
      </c>
      <c r="J16" s="140">
        <v>240.78</v>
      </c>
      <c r="K16" s="140">
        <v>79.5</v>
      </c>
    </row>
    <row r="17" spans="1:11" s="31" customFormat="1" ht="19.5" customHeight="1">
      <c r="A17" s="134" t="s">
        <v>212</v>
      </c>
      <c r="B17" s="134" t="s">
        <v>215</v>
      </c>
      <c r="C17" s="134" t="s">
        <v>210</v>
      </c>
      <c r="D17" s="135" t="s">
        <v>221</v>
      </c>
      <c r="E17" s="140">
        <v>96.1</v>
      </c>
      <c r="F17" s="141">
        <v>0</v>
      </c>
      <c r="G17" s="142">
        <v>0</v>
      </c>
      <c r="H17" s="143">
        <v>0</v>
      </c>
      <c r="I17" s="140">
        <v>96.1</v>
      </c>
      <c r="J17" s="140">
        <v>0</v>
      </c>
      <c r="K17" s="140">
        <v>96.1</v>
      </c>
    </row>
    <row r="18" spans="1:11" s="31" customFormat="1" ht="19.5" customHeight="1">
      <c r="A18" s="134" t="s">
        <v>212</v>
      </c>
      <c r="B18" s="134" t="s">
        <v>215</v>
      </c>
      <c r="C18" s="134" t="s">
        <v>203</v>
      </c>
      <c r="D18" s="135" t="s">
        <v>222</v>
      </c>
      <c r="E18" s="140">
        <v>66.67</v>
      </c>
      <c r="F18" s="141">
        <v>0</v>
      </c>
      <c r="G18" s="142">
        <v>0</v>
      </c>
      <c r="H18" s="143">
        <v>0</v>
      </c>
      <c r="I18" s="140">
        <v>66.67</v>
      </c>
      <c r="J18" s="140">
        <v>0</v>
      </c>
      <c r="K18" s="140">
        <v>66.67</v>
      </c>
    </row>
    <row r="19" spans="1:11" s="31" customFormat="1" ht="19.5" customHeight="1">
      <c r="A19" s="134" t="s">
        <v>212</v>
      </c>
      <c r="B19" s="134" t="s">
        <v>215</v>
      </c>
      <c r="C19" s="134" t="s">
        <v>219</v>
      </c>
      <c r="D19" s="135" t="s">
        <v>223</v>
      </c>
      <c r="E19" s="140">
        <v>1457.04</v>
      </c>
      <c r="F19" s="141">
        <v>0</v>
      </c>
      <c r="G19" s="142">
        <v>0</v>
      </c>
      <c r="H19" s="143">
        <v>0</v>
      </c>
      <c r="I19" s="140">
        <v>1457.04</v>
      </c>
      <c r="J19" s="140">
        <v>0</v>
      </c>
      <c r="K19" s="140">
        <v>1457.04</v>
      </c>
    </row>
    <row r="20" spans="1:11" s="31" customFormat="1" ht="19.5" customHeight="1">
      <c r="A20" s="134" t="s">
        <v>224</v>
      </c>
      <c r="B20" s="134" t="s">
        <v>203</v>
      </c>
      <c r="C20" s="134" t="s">
        <v>210</v>
      </c>
      <c r="D20" s="135" t="s">
        <v>225</v>
      </c>
      <c r="E20" s="140">
        <v>87.24</v>
      </c>
      <c r="F20" s="141">
        <v>87.24</v>
      </c>
      <c r="G20" s="142">
        <v>87.24</v>
      </c>
      <c r="H20" s="143">
        <v>0</v>
      </c>
      <c r="I20" s="140">
        <v>0</v>
      </c>
      <c r="J20" s="140">
        <v>0</v>
      </c>
      <c r="K20" s="140">
        <v>0</v>
      </c>
    </row>
    <row r="21" spans="1:11" s="31" customFormat="1" ht="19.5" customHeight="1">
      <c r="A21" s="134"/>
      <c r="B21" s="134"/>
      <c r="C21" s="134"/>
      <c r="D21" s="135" t="s">
        <v>229</v>
      </c>
      <c r="E21" s="140">
        <v>985.99</v>
      </c>
      <c r="F21" s="141">
        <v>959.94</v>
      </c>
      <c r="G21" s="142">
        <v>931.38000000000011</v>
      </c>
      <c r="H21" s="143">
        <v>28.56</v>
      </c>
      <c r="I21" s="140">
        <v>26.05</v>
      </c>
      <c r="J21" s="140">
        <v>26.05</v>
      </c>
      <c r="K21" s="140">
        <v>0</v>
      </c>
    </row>
    <row r="22" spans="1:11" s="31" customFormat="1" ht="19.5" customHeight="1">
      <c r="A22" s="134" t="s">
        <v>197</v>
      </c>
      <c r="B22" s="134" t="s">
        <v>198</v>
      </c>
      <c r="C22" s="134" t="s">
        <v>199</v>
      </c>
      <c r="D22" s="135" t="s">
        <v>200</v>
      </c>
      <c r="E22" s="140">
        <v>1</v>
      </c>
      <c r="F22" s="141">
        <v>0</v>
      </c>
      <c r="G22" s="142">
        <v>0</v>
      </c>
      <c r="H22" s="143">
        <v>0</v>
      </c>
      <c r="I22" s="140">
        <v>1</v>
      </c>
      <c r="J22" s="140">
        <v>1</v>
      </c>
      <c r="K22" s="140">
        <v>0</v>
      </c>
    </row>
    <row r="23" spans="1:11" s="31" customFormat="1" ht="19.5" customHeight="1">
      <c r="A23" s="134" t="s">
        <v>205</v>
      </c>
      <c r="B23" s="134" t="s">
        <v>206</v>
      </c>
      <c r="C23" s="134" t="s">
        <v>206</v>
      </c>
      <c r="D23" s="135" t="s">
        <v>207</v>
      </c>
      <c r="E23" s="140">
        <v>81.64</v>
      </c>
      <c r="F23" s="141">
        <v>81.64</v>
      </c>
      <c r="G23" s="142">
        <v>81.64</v>
      </c>
      <c r="H23" s="143">
        <v>0</v>
      </c>
      <c r="I23" s="140">
        <v>0</v>
      </c>
      <c r="J23" s="140">
        <v>0</v>
      </c>
      <c r="K23" s="140">
        <v>0</v>
      </c>
    </row>
    <row r="24" spans="1:11" s="31" customFormat="1" ht="19.5" customHeight="1">
      <c r="A24" s="134" t="s">
        <v>208</v>
      </c>
      <c r="B24" s="134" t="s">
        <v>209</v>
      </c>
      <c r="C24" s="134" t="s">
        <v>203</v>
      </c>
      <c r="D24" s="135" t="s">
        <v>230</v>
      </c>
      <c r="E24" s="140">
        <v>40.130000000000003</v>
      </c>
      <c r="F24" s="141">
        <v>40.130000000000003</v>
      </c>
      <c r="G24" s="142">
        <v>40.130000000000003</v>
      </c>
      <c r="H24" s="143">
        <v>0</v>
      </c>
      <c r="I24" s="140">
        <v>0</v>
      </c>
      <c r="J24" s="140">
        <v>0</v>
      </c>
      <c r="K24" s="140">
        <v>0</v>
      </c>
    </row>
    <row r="25" spans="1:11" s="31" customFormat="1" ht="19.5" customHeight="1">
      <c r="A25" s="134" t="s">
        <v>212</v>
      </c>
      <c r="B25" s="134" t="s">
        <v>210</v>
      </c>
      <c r="C25" s="134" t="s">
        <v>219</v>
      </c>
      <c r="D25" s="135" t="s">
        <v>220</v>
      </c>
      <c r="E25" s="140">
        <v>812.2</v>
      </c>
      <c r="F25" s="141">
        <v>787.15</v>
      </c>
      <c r="G25" s="142">
        <v>758.58999999999992</v>
      </c>
      <c r="H25" s="143">
        <v>28.56</v>
      </c>
      <c r="I25" s="140">
        <v>25.05</v>
      </c>
      <c r="J25" s="140">
        <v>25.05</v>
      </c>
      <c r="K25" s="140">
        <v>0</v>
      </c>
    </row>
    <row r="26" spans="1:11" s="31" customFormat="1" ht="19.5" customHeight="1">
      <c r="A26" s="134" t="s">
        <v>224</v>
      </c>
      <c r="B26" s="134" t="s">
        <v>203</v>
      </c>
      <c r="C26" s="134" t="s">
        <v>210</v>
      </c>
      <c r="D26" s="135" t="s">
        <v>225</v>
      </c>
      <c r="E26" s="140">
        <v>51.02</v>
      </c>
      <c r="F26" s="141">
        <v>51.02</v>
      </c>
      <c r="G26" s="142">
        <v>51.02</v>
      </c>
      <c r="H26" s="143">
        <v>0</v>
      </c>
      <c r="I26" s="140">
        <v>0</v>
      </c>
      <c r="J26" s="140">
        <v>0</v>
      </c>
      <c r="K26" s="140">
        <v>0</v>
      </c>
    </row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30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>
      <selection activeCell="B22" sqref="B22"/>
    </sheetView>
  </sheetViews>
  <sheetFormatPr defaultColWidth="8.875" defaultRowHeight="14.25"/>
  <cols>
    <col min="1" max="1" width="55.375" style="43" customWidth="1"/>
    <col min="2" max="2" width="51.75" style="43" customWidth="1"/>
    <col min="3" max="3" width="27" style="43" customWidth="1"/>
    <col min="4" max="32" width="9" style="43"/>
    <col min="33" max="16384" width="8.875" style="43"/>
  </cols>
  <sheetData>
    <row r="1" spans="1:3" s="41" customFormat="1" ht="42" customHeight="1">
      <c r="A1" s="246" t="s">
        <v>124</v>
      </c>
      <c r="B1" s="246"/>
      <c r="C1" s="44"/>
    </row>
    <row r="2" spans="1:3" ht="15" customHeight="1">
      <c r="A2" s="33" t="s">
        <v>1</v>
      </c>
      <c r="B2" s="45" t="s">
        <v>2</v>
      </c>
    </row>
    <row r="3" spans="1:3" s="42" customFormat="1" ht="20.100000000000001" customHeight="1">
      <c r="A3" s="46" t="s">
        <v>125</v>
      </c>
      <c r="B3" s="47" t="s">
        <v>126</v>
      </c>
      <c r="C3" s="43"/>
    </row>
    <row r="4" spans="1:3" s="42" customFormat="1" ht="20.100000000000001" customHeight="1">
      <c r="A4" s="48" t="s">
        <v>127</v>
      </c>
      <c r="B4" s="132">
        <v>37.33</v>
      </c>
      <c r="C4" s="43"/>
    </row>
    <row r="5" spans="1:3" s="42" customFormat="1" ht="20.100000000000001" customHeight="1">
      <c r="A5" s="50" t="s">
        <v>128</v>
      </c>
      <c r="B5" s="132">
        <v>0</v>
      </c>
      <c r="C5" s="43"/>
    </row>
    <row r="6" spans="1:3" s="42" customFormat="1" ht="20.100000000000001" customHeight="1">
      <c r="A6" s="50" t="s">
        <v>129</v>
      </c>
      <c r="B6" s="132">
        <v>2.5499999999999998</v>
      </c>
      <c r="C6" s="43"/>
    </row>
    <row r="7" spans="1:3" s="42" customFormat="1" ht="20.100000000000001" customHeight="1">
      <c r="A7" s="50" t="s">
        <v>130</v>
      </c>
      <c r="B7" s="132">
        <v>34.78</v>
      </c>
      <c r="C7" s="43"/>
    </row>
    <row r="8" spans="1:3" s="42" customFormat="1" ht="20.100000000000001" customHeight="1">
      <c r="A8" s="50" t="s">
        <v>131</v>
      </c>
      <c r="B8" s="132">
        <v>34.78</v>
      </c>
      <c r="C8" s="43"/>
    </row>
    <row r="9" spans="1:3" s="42" customFormat="1" ht="20.100000000000001" customHeight="1">
      <c r="A9" s="50" t="s">
        <v>132</v>
      </c>
      <c r="B9" s="49"/>
      <c r="C9" s="43"/>
    </row>
    <row r="10" spans="1:3" s="42" customFormat="1" ht="6" customHeight="1">
      <c r="A10" s="5"/>
      <c r="B10" s="5"/>
      <c r="C10" s="43"/>
    </row>
    <row r="11" spans="1:3" s="42" customFormat="1" ht="78" customHeight="1">
      <c r="A11" s="247" t="s">
        <v>133</v>
      </c>
      <c r="B11" s="247"/>
      <c r="C11" s="43"/>
    </row>
    <row r="12" spans="1:3" s="42" customFormat="1" ht="14.25" customHeight="1">
      <c r="A12" s="43"/>
      <c r="B12" s="43"/>
      <c r="C12" s="43"/>
    </row>
    <row r="13" spans="1:3" s="42" customFormat="1" ht="14.25" customHeight="1">
      <c r="A13" s="43"/>
      <c r="B13" s="43"/>
      <c r="C13" s="43"/>
    </row>
    <row r="14" spans="1:3" s="42" customFormat="1" ht="14.25" customHeight="1">
      <c r="A14" s="43"/>
      <c r="B14" s="43"/>
      <c r="C14" s="43"/>
    </row>
    <row r="15" spans="1:3" s="42" customFormat="1" ht="14.25" customHeight="1">
      <c r="A15" s="43"/>
      <c r="B15" s="43"/>
      <c r="C15" s="43"/>
    </row>
    <row r="16" spans="1:3" s="42" customFormat="1" ht="14.25" customHeight="1"/>
    <row r="17" spans="1:3" s="42" customFormat="1" ht="14.25" customHeight="1"/>
    <row r="18" spans="1:3" s="42" customFormat="1" ht="14.25" customHeight="1"/>
    <row r="19" spans="1:3" s="42" customFormat="1" ht="14.25" customHeight="1"/>
    <row r="20" spans="1:3" s="42" customFormat="1" ht="14.25" customHeight="1"/>
    <row r="21" spans="1:3" s="42" customFormat="1" ht="14.25" customHeight="1"/>
    <row r="22" spans="1:3" s="42" customFormat="1" ht="14.25" customHeight="1"/>
    <row r="23" spans="1:3" s="42" customFormat="1" ht="14.25" customHeight="1"/>
    <row r="24" spans="1:3" s="42" customFormat="1" ht="14.25" customHeight="1">
      <c r="A24" s="43"/>
      <c r="B24" s="43"/>
      <c r="C24" s="43"/>
    </row>
    <row r="25" spans="1:3" s="42" customFormat="1" ht="14.25" customHeight="1">
      <c r="A25" s="43"/>
      <c r="B25" s="43"/>
      <c r="C25" s="43"/>
    </row>
    <row r="26" spans="1:3" s="42" customFormat="1" ht="14.25" customHeight="1">
      <c r="A26" s="43"/>
      <c r="B26" s="43"/>
      <c r="C26" s="43"/>
    </row>
    <row r="27" spans="1:3" s="42" customFormat="1" ht="14.25" customHeight="1">
      <c r="A27" s="43"/>
      <c r="B27" s="43"/>
      <c r="C27" s="43"/>
    </row>
  </sheetData>
  <mergeCells count="2">
    <mergeCell ref="A1:B1"/>
    <mergeCell ref="A11:B11"/>
  </mergeCells>
  <phoneticPr fontId="30" type="noConversion"/>
  <printOptions horizontalCentered="1"/>
  <pageMargins left="1.22013888888889" right="1.45625" top="1.0625" bottom="1.0625" header="0.50763888888888897" footer="0.5076388888888889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showZeros="0" workbookViewId="0">
      <selection activeCell="J42" sqref="J42"/>
    </sheetView>
  </sheetViews>
  <sheetFormatPr defaultColWidth="8.875" defaultRowHeight="13.5"/>
  <cols>
    <col min="1" max="2" width="5.125" style="52" customWidth="1"/>
    <col min="3" max="3" width="17.625" style="52" customWidth="1"/>
    <col min="4" max="5" width="5.125" style="52" customWidth="1"/>
    <col min="6" max="6" width="18.375" style="52" customWidth="1"/>
    <col min="7" max="7" width="11.875" style="52" customWidth="1"/>
    <col min="8" max="8" width="9.75" style="52" customWidth="1"/>
    <col min="9" max="9" width="8.75" style="52" customWidth="1"/>
    <col min="10" max="10" width="8.625" style="52" customWidth="1"/>
    <col min="11" max="11" width="5" style="52" customWidth="1"/>
    <col min="12" max="12" width="8" style="52" customWidth="1"/>
    <col min="13" max="13" width="4.625" style="52" customWidth="1"/>
    <col min="14" max="14" width="7.75" style="52" customWidth="1"/>
    <col min="15" max="15" width="4.125" style="52" customWidth="1"/>
    <col min="16" max="16" width="4.25" style="52" customWidth="1"/>
    <col min="17" max="17" width="4.375" style="52" customWidth="1"/>
    <col min="18" max="32" width="9" style="52"/>
    <col min="33" max="16352" width="8.875" style="52"/>
    <col min="16353" max="16380" width="9" style="52"/>
    <col min="16381" max="16384" width="8.875" style="52"/>
  </cols>
  <sheetData>
    <row r="1" spans="1:17" s="51" customFormat="1" ht="42" customHeight="1">
      <c r="A1" s="248" t="s">
        <v>118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s="51" customFormat="1" ht="15" customHeight="1">
      <c r="A2" s="6" t="s">
        <v>119</v>
      </c>
      <c r="B2" s="5"/>
      <c r="C2" s="5"/>
      <c r="D2" s="5"/>
      <c r="E2" s="5"/>
      <c r="F2" s="5"/>
      <c r="P2" s="249" t="s">
        <v>2</v>
      </c>
      <c r="Q2" s="249"/>
    </row>
    <row r="3" spans="1:17" ht="20.100000000000001" customHeight="1">
      <c r="A3" s="260" t="s">
        <v>120</v>
      </c>
      <c r="B3" s="261"/>
      <c r="C3" s="262"/>
      <c r="D3" s="260" t="s">
        <v>121</v>
      </c>
      <c r="E3" s="261"/>
      <c r="F3" s="262"/>
      <c r="G3" s="250" t="s">
        <v>122</v>
      </c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1:17" ht="20.100000000000001" customHeight="1">
      <c r="A4" s="263"/>
      <c r="B4" s="264"/>
      <c r="C4" s="265"/>
      <c r="D4" s="263"/>
      <c r="E4" s="264"/>
      <c r="F4" s="265"/>
      <c r="G4" s="254" t="s">
        <v>8</v>
      </c>
      <c r="H4" s="254" t="s">
        <v>48</v>
      </c>
      <c r="I4" s="269"/>
      <c r="J4" s="253" t="s">
        <v>49</v>
      </c>
      <c r="K4" s="252"/>
      <c r="L4" s="252"/>
      <c r="M4" s="252"/>
      <c r="N4" s="252"/>
      <c r="O4" s="252"/>
      <c r="P4" s="254" t="s">
        <v>50</v>
      </c>
      <c r="Q4" s="258" t="s">
        <v>123</v>
      </c>
    </row>
    <row r="5" spans="1:17" ht="20.100000000000001" customHeight="1">
      <c r="A5" s="266"/>
      <c r="B5" s="267"/>
      <c r="C5" s="268"/>
      <c r="D5" s="266"/>
      <c r="E5" s="267"/>
      <c r="F5" s="268"/>
      <c r="G5" s="255"/>
      <c r="H5" s="256"/>
      <c r="I5" s="270"/>
      <c r="J5" s="257" t="s">
        <v>18</v>
      </c>
      <c r="K5" s="257" t="s">
        <v>62</v>
      </c>
      <c r="L5" s="257" t="s">
        <v>63</v>
      </c>
      <c r="M5" s="257" t="s">
        <v>64</v>
      </c>
      <c r="N5" s="257" t="s">
        <v>65</v>
      </c>
      <c r="O5" s="257" t="s">
        <v>66</v>
      </c>
      <c r="P5" s="255"/>
      <c r="Q5" s="259"/>
    </row>
    <row r="6" spans="1:17" ht="31.5" customHeight="1">
      <c r="A6" s="54" t="s">
        <v>55</v>
      </c>
      <c r="B6" s="54" t="s">
        <v>56</v>
      </c>
      <c r="C6" s="54" t="s">
        <v>43</v>
      </c>
      <c r="D6" s="147" t="s">
        <v>55</v>
      </c>
      <c r="E6" s="147" t="s">
        <v>56</v>
      </c>
      <c r="F6" s="147" t="s">
        <v>43</v>
      </c>
      <c r="G6" s="256"/>
      <c r="H6" s="55" t="s">
        <v>59</v>
      </c>
      <c r="I6" s="53" t="s">
        <v>60</v>
      </c>
      <c r="J6" s="254"/>
      <c r="K6" s="254"/>
      <c r="L6" s="254"/>
      <c r="M6" s="254"/>
      <c r="N6" s="254"/>
      <c r="O6" s="254"/>
      <c r="P6" s="255"/>
      <c r="Q6" s="255"/>
    </row>
    <row r="7" spans="1:17" s="153" customFormat="1" ht="18.75" customHeight="1">
      <c r="A7" s="144"/>
      <c r="B7" s="144"/>
      <c r="C7" s="145" t="s">
        <v>8</v>
      </c>
      <c r="D7" s="148"/>
      <c r="E7" s="148"/>
      <c r="F7" s="148"/>
      <c r="G7" s="146">
        <v>3989.45</v>
      </c>
      <c r="H7" s="146">
        <v>3837.45</v>
      </c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9.5" customHeight="1">
      <c r="A8" s="144" t="s">
        <v>234</v>
      </c>
      <c r="B8" s="144"/>
      <c r="C8" s="145" t="s">
        <v>232</v>
      </c>
      <c r="D8" s="144" t="s">
        <v>322</v>
      </c>
      <c r="E8" s="144"/>
      <c r="F8" s="145" t="s">
        <v>232</v>
      </c>
      <c r="G8" s="146">
        <v>1720.3</v>
      </c>
      <c r="H8" s="146">
        <v>1611.04</v>
      </c>
      <c r="I8" s="146"/>
      <c r="J8" s="154"/>
      <c r="K8" s="149"/>
      <c r="L8" s="149"/>
      <c r="M8" s="149"/>
      <c r="N8" s="149"/>
      <c r="O8" s="149"/>
      <c r="P8" s="149"/>
      <c r="Q8" s="149"/>
    </row>
    <row r="9" spans="1:17" ht="19.5" customHeight="1">
      <c r="A9" s="144" t="s">
        <v>235</v>
      </c>
      <c r="B9" s="144" t="s">
        <v>210</v>
      </c>
      <c r="C9" s="145" t="s">
        <v>236</v>
      </c>
      <c r="D9" s="144" t="s">
        <v>333</v>
      </c>
      <c r="E9" s="144" t="s">
        <v>323</v>
      </c>
      <c r="F9" s="160" t="s">
        <v>334</v>
      </c>
      <c r="G9" s="146">
        <v>75.42</v>
      </c>
      <c r="H9" s="146">
        <v>75.42</v>
      </c>
      <c r="I9" s="146"/>
      <c r="J9" s="154"/>
      <c r="K9" s="149"/>
      <c r="L9" s="149"/>
      <c r="M9" s="149"/>
      <c r="N9" s="149"/>
      <c r="O9" s="149"/>
      <c r="P9" s="149"/>
      <c r="Q9" s="149"/>
    </row>
    <row r="10" spans="1:17" ht="19.5" customHeight="1">
      <c r="A10" s="144" t="s">
        <v>235</v>
      </c>
      <c r="B10" s="144" t="s">
        <v>206</v>
      </c>
      <c r="C10" s="145" t="s">
        <v>237</v>
      </c>
      <c r="D10" s="144" t="s">
        <v>333</v>
      </c>
      <c r="E10" s="144" t="s">
        <v>324</v>
      </c>
      <c r="F10" s="160" t="s">
        <v>335</v>
      </c>
      <c r="G10" s="146">
        <v>14.83</v>
      </c>
      <c r="H10" s="146">
        <v>14.83</v>
      </c>
      <c r="I10" s="146"/>
      <c r="J10" s="154"/>
      <c r="K10" s="149"/>
      <c r="L10" s="149"/>
      <c r="M10" s="149"/>
      <c r="N10" s="149"/>
      <c r="O10" s="149"/>
      <c r="P10" s="149"/>
      <c r="Q10" s="149"/>
    </row>
    <row r="11" spans="1:17" ht="19.5" customHeight="1">
      <c r="A11" s="144" t="s">
        <v>235</v>
      </c>
      <c r="B11" s="144" t="s">
        <v>238</v>
      </c>
      <c r="C11" s="145" t="s">
        <v>239</v>
      </c>
      <c r="D11" s="144" t="s">
        <v>332</v>
      </c>
      <c r="E11" s="144" t="s">
        <v>323</v>
      </c>
      <c r="F11" s="160" t="s">
        <v>334</v>
      </c>
      <c r="G11" s="146">
        <v>170.45</v>
      </c>
      <c r="H11" s="146">
        <v>170.45</v>
      </c>
      <c r="I11" s="146"/>
      <c r="J11" s="154"/>
      <c r="K11" s="149"/>
      <c r="L11" s="149"/>
      <c r="M11" s="149"/>
      <c r="N11" s="149"/>
      <c r="O11" s="149"/>
      <c r="P11" s="149"/>
      <c r="Q11" s="149"/>
    </row>
    <row r="12" spans="1:17" ht="19.5" customHeight="1">
      <c r="A12" s="144" t="s">
        <v>235</v>
      </c>
      <c r="B12" s="144" t="s">
        <v>240</v>
      </c>
      <c r="C12" s="145" t="s">
        <v>241</v>
      </c>
      <c r="D12" s="144" t="s">
        <v>332</v>
      </c>
      <c r="E12" s="144" t="s">
        <v>323</v>
      </c>
      <c r="F12" s="160" t="s">
        <v>334</v>
      </c>
      <c r="G12" s="146">
        <v>12.11</v>
      </c>
      <c r="H12" s="146">
        <v>12.11</v>
      </c>
      <c r="I12" s="146"/>
      <c r="J12" s="154"/>
      <c r="K12" s="149"/>
      <c r="L12" s="149"/>
      <c r="M12" s="149"/>
      <c r="N12" s="149"/>
      <c r="O12" s="149"/>
      <c r="P12" s="149"/>
      <c r="Q12" s="149"/>
    </row>
    <row r="13" spans="1:17" ht="19.5" customHeight="1">
      <c r="A13" s="144" t="s">
        <v>235</v>
      </c>
      <c r="B13" s="144" t="s">
        <v>242</v>
      </c>
      <c r="C13" s="145" t="s">
        <v>243</v>
      </c>
      <c r="D13" s="144" t="s">
        <v>332</v>
      </c>
      <c r="E13" s="144" t="s">
        <v>324</v>
      </c>
      <c r="F13" s="160" t="s">
        <v>335</v>
      </c>
      <c r="G13" s="146">
        <v>234.12</v>
      </c>
      <c r="H13" s="146">
        <v>191.16</v>
      </c>
      <c r="I13" s="146"/>
      <c r="J13" s="154"/>
      <c r="K13" s="149"/>
      <c r="L13" s="149"/>
      <c r="M13" s="149"/>
      <c r="N13" s="149"/>
      <c r="O13" s="149"/>
      <c r="P13" s="149"/>
      <c r="Q13" s="149"/>
    </row>
    <row r="14" spans="1:17" ht="19.5" customHeight="1">
      <c r="A14" s="144" t="s">
        <v>235</v>
      </c>
      <c r="B14" s="144" t="s">
        <v>244</v>
      </c>
      <c r="C14" s="145" t="s">
        <v>245</v>
      </c>
      <c r="D14" s="144" t="s">
        <v>332</v>
      </c>
      <c r="E14" s="144" t="s">
        <v>324</v>
      </c>
      <c r="F14" s="160" t="s">
        <v>335</v>
      </c>
      <c r="G14" s="146">
        <v>60.7</v>
      </c>
      <c r="H14" s="146">
        <v>60.7</v>
      </c>
      <c r="I14" s="146"/>
      <c r="J14" s="154"/>
      <c r="K14" s="149"/>
      <c r="L14" s="149"/>
      <c r="M14" s="149"/>
      <c r="N14" s="149"/>
      <c r="O14" s="149"/>
      <c r="P14" s="149"/>
      <c r="Q14" s="149"/>
    </row>
    <row r="15" spans="1:17" ht="19.5" customHeight="1">
      <c r="A15" s="144" t="s">
        <v>235</v>
      </c>
      <c r="B15" s="144" t="s">
        <v>246</v>
      </c>
      <c r="C15" s="145" t="s">
        <v>247</v>
      </c>
      <c r="D15" s="144" t="s">
        <v>332</v>
      </c>
      <c r="E15" s="144" t="s">
        <v>324</v>
      </c>
      <c r="F15" s="160" t="s">
        <v>335</v>
      </c>
      <c r="G15" s="146">
        <v>74.7</v>
      </c>
      <c r="H15" s="146">
        <v>74.7</v>
      </c>
      <c r="I15" s="146"/>
      <c r="J15" s="154"/>
      <c r="K15" s="149"/>
      <c r="L15" s="149"/>
      <c r="M15" s="149"/>
      <c r="N15" s="149"/>
      <c r="O15" s="149"/>
      <c r="P15" s="149"/>
      <c r="Q15" s="149"/>
    </row>
    <row r="16" spans="1:17" ht="19.5" customHeight="1">
      <c r="A16" s="144" t="s">
        <v>235</v>
      </c>
      <c r="B16" s="144" t="s">
        <v>248</v>
      </c>
      <c r="C16" s="145" t="s">
        <v>249</v>
      </c>
      <c r="D16" s="144" t="s">
        <v>332</v>
      </c>
      <c r="E16" s="144" t="s">
        <v>324</v>
      </c>
      <c r="F16" s="160" t="s">
        <v>335</v>
      </c>
      <c r="G16" s="146">
        <v>157.58000000000001</v>
      </c>
      <c r="H16" s="146">
        <v>91.28</v>
      </c>
      <c r="I16" s="146"/>
      <c r="J16" s="154"/>
      <c r="K16" s="149"/>
      <c r="L16" s="149"/>
      <c r="M16" s="149"/>
      <c r="N16" s="149"/>
      <c r="O16" s="149"/>
      <c r="P16" s="149"/>
      <c r="Q16" s="149"/>
    </row>
    <row r="17" spans="1:17" ht="19.5" customHeight="1">
      <c r="A17" s="144" t="s">
        <v>235</v>
      </c>
      <c r="B17" s="144" t="s">
        <v>219</v>
      </c>
      <c r="C17" s="145" t="s">
        <v>325</v>
      </c>
      <c r="D17" s="144" t="s">
        <v>332</v>
      </c>
      <c r="E17" s="144" t="s">
        <v>326</v>
      </c>
      <c r="F17" s="160" t="s">
        <v>336</v>
      </c>
      <c r="G17" s="146">
        <v>920.39</v>
      </c>
      <c r="H17" s="146">
        <v>920.39</v>
      </c>
      <c r="I17" s="146"/>
      <c r="J17" s="154"/>
      <c r="K17" s="149"/>
      <c r="L17" s="149"/>
      <c r="M17" s="149"/>
      <c r="N17" s="149"/>
      <c r="O17" s="149"/>
      <c r="P17" s="149"/>
      <c r="Q17" s="149"/>
    </row>
    <row r="18" spans="1:17" ht="19.5" customHeight="1">
      <c r="A18" s="144" t="s">
        <v>250</v>
      </c>
      <c r="B18" s="144"/>
      <c r="C18" s="145" t="s">
        <v>231</v>
      </c>
      <c r="D18" s="144" t="s">
        <v>327</v>
      </c>
      <c r="E18" s="144"/>
      <c r="F18" s="145" t="s">
        <v>328</v>
      </c>
      <c r="G18" s="146">
        <v>2052.61</v>
      </c>
      <c r="H18" s="146">
        <v>2009.87</v>
      </c>
      <c r="I18" s="146"/>
      <c r="J18" s="154"/>
      <c r="K18" s="149"/>
      <c r="L18" s="149"/>
      <c r="M18" s="149"/>
      <c r="N18" s="149"/>
      <c r="O18" s="149"/>
      <c r="P18" s="149"/>
      <c r="Q18" s="149"/>
    </row>
    <row r="19" spans="1:17" ht="19.5" customHeight="1">
      <c r="A19" s="144" t="s">
        <v>251</v>
      </c>
      <c r="B19" s="144" t="s">
        <v>210</v>
      </c>
      <c r="C19" s="145" t="s">
        <v>252</v>
      </c>
      <c r="D19" s="144" t="s">
        <v>341</v>
      </c>
      <c r="E19" s="144" t="s">
        <v>324</v>
      </c>
      <c r="F19" s="160" t="s">
        <v>337</v>
      </c>
      <c r="G19" s="146">
        <v>559.63</v>
      </c>
      <c r="H19" s="146">
        <v>559.63</v>
      </c>
      <c r="I19" s="146"/>
      <c r="J19" s="154"/>
      <c r="K19" s="149"/>
      <c r="L19" s="149"/>
      <c r="M19" s="149"/>
      <c r="N19" s="149"/>
      <c r="O19" s="149"/>
      <c r="P19" s="149"/>
      <c r="Q19" s="149"/>
    </row>
    <row r="20" spans="1:17" ht="19.5" customHeight="1">
      <c r="A20" s="144" t="s">
        <v>251</v>
      </c>
      <c r="B20" s="144" t="s">
        <v>203</v>
      </c>
      <c r="C20" s="145" t="s">
        <v>253</v>
      </c>
      <c r="D20" s="144" t="s">
        <v>341</v>
      </c>
      <c r="E20" s="144" t="s">
        <v>324</v>
      </c>
      <c r="F20" s="160" t="s">
        <v>338</v>
      </c>
      <c r="G20" s="146">
        <v>25.52</v>
      </c>
      <c r="H20" s="146">
        <v>25.52</v>
      </c>
      <c r="I20" s="146"/>
      <c r="J20" s="154"/>
      <c r="K20" s="149"/>
      <c r="L20" s="149"/>
      <c r="M20" s="149"/>
      <c r="N20" s="149"/>
      <c r="O20" s="149"/>
      <c r="P20" s="149"/>
      <c r="Q20" s="149"/>
    </row>
    <row r="21" spans="1:17" ht="19.5" customHeight="1">
      <c r="A21" s="144" t="s">
        <v>251</v>
      </c>
      <c r="B21" s="144" t="s">
        <v>203</v>
      </c>
      <c r="C21" s="145" t="s">
        <v>254</v>
      </c>
      <c r="D21" s="144" t="s">
        <v>340</v>
      </c>
      <c r="E21" s="144" t="s">
        <v>210</v>
      </c>
      <c r="F21" s="160" t="s">
        <v>337</v>
      </c>
      <c r="G21" s="146">
        <v>74.5</v>
      </c>
      <c r="H21" s="146">
        <v>74.5</v>
      </c>
      <c r="I21" s="146"/>
      <c r="J21" s="154"/>
      <c r="K21" s="149"/>
      <c r="L21" s="149"/>
      <c r="M21" s="149"/>
      <c r="N21" s="149"/>
      <c r="O21" s="149"/>
      <c r="P21" s="149"/>
      <c r="Q21" s="149"/>
    </row>
    <row r="22" spans="1:17" ht="19.5" customHeight="1">
      <c r="A22" s="144" t="s">
        <v>251</v>
      </c>
      <c r="B22" s="144" t="s">
        <v>203</v>
      </c>
      <c r="C22" s="145" t="s">
        <v>255</v>
      </c>
      <c r="D22" s="144" t="s">
        <v>340</v>
      </c>
      <c r="E22" s="144" t="s">
        <v>210</v>
      </c>
      <c r="F22" s="160" t="s">
        <v>337</v>
      </c>
      <c r="G22" s="146">
        <v>111.75</v>
      </c>
      <c r="H22" s="146">
        <v>111.75</v>
      </c>
      <c r="I22" s="146"/>
      <c r="J22" s="154"/>
      <c r="K22" s="149"/>
      <c r="L22" s="149"/>
      <c r="M22" s="149"/>
      <c r="N22" s="149"/>
      <c r="O22" s="149"/>
      <c r="P22" s="149"/>
      <c r="Q22" s="149"/>
    </row>
    <row r="23" spans="1:17" ht="19.5" customHeight="1">
      <c r="A23" s="144" t="s">
        <v>251</v>
      </c>
      <c r="B23" s="144" t="s">
        <v>203</v>
      </c>
      <c r="C23" s="145" t="s">
        <v>256</v>
      </c>
      <c r="D23" s="144" t="s">
        <v>340</v>
      </c>
      <c r="E23" s="144" t="s">
        <v>210</v>
      </c>
      <c r="F23" s="160" t="s">
        <v>337</v>
      </c>
      <c r="G23" s="146">
        <v>70.650000000000006</v>
      </c>
      <c r="H23" s="146">
        <v>70.650000000000006</v>
      </c>
      <c r="I23" s="146"/>
      <c r="J23" s="154"/>
      <c r="K23" s="149"/>
      <c r="L23" s="149"/>
      <c r="M23" s="149"/>
      <c r="N23" s="149"/>
      <c r="O23" s="149"/>
      <c r="P23" s="149"/>
      <c r="Q23" s="149"/>
    </row>
    <row r="24" spans="1:17" ht="19.5" customHeight="1">
      <c r="A24" s="144" t="s">
        <v>251</v>
      </c>
      <c r="B24" s="144" t="s">
        <v>203</v>
      </c>
      <c r="C24" s="145" t="s">
        <v>257</v>
      </c>
      <c r="D24" s="144" t="s">
        <v>340</v>
      </c>
      <c r="E24" s="144" t="s">
        <v>210</v>
      </c>
      <c r="F24" s="160" t="s">
        <v>337</v>
      </c>
      <c r="G24" s="146">
        <v>93.01</v>
      </c>
      <c r="H24" s="146">
        <v>89.17</v>
      </c>
      <c r="I24" s="146"/>
      <c r="J24" s="154"/>
      <c r="K24" s="149"/>
      <c r="L24" s="149"/>
      <c r="M24" s="149"/>
      <c r="N24" s="149"/>
      <c r="O24" s="149"/>
      <c r="P24" s="149"/>
      <c r="Q24" s="149"/>
    </row>
    <row r="25" spans="1:17" ht="19.5" customHeight="1">
      <c r="A25" s="144" t="s">
        <v>251</v>
      </c>
      <c r="B25" s="144" t="s">
        <v>199</v>
      </c>
      <c r="C25" s="145" t="s">
        <v>258</v>
      </c>
      <c r="D25" s="144" t="s">
        <v>340</v>
      </c>
      <c r="E25" s="144" t="s">
        <v>210</v>
      </c>
      <c r="F25" s="160" t="s">
        <v>337</v>
      </c>
      <c r="G25" s="146">
        <v>65.260000000000005</v>
      </c>
      <c r="H25" s="146">
        <v>65.260000000000005</v>
      </c>
      <c r="I25" s="146">
        <f t="shared" ref="I25:I40" si="0">G25-H25</f>
        <v>0</v>
      </c>
      <c r="J25" s="154"/>
      <c r="K25" s="149"/>
      <c r="L25" s="149"/>
      <c r="M25" s="149"/>
      <c r="N25" s="149"/>
      <c r="O25" s="149"/>
      <c r="P25" s="149"/>
      <c r="Q25" s="149"/>
    </row>
    <row r="26" spans="1:17" ht="19.5" customHeight="1">
      <c r="A26" s="144" t="s">
        <v>251</v>
      </c>
      <c r="B26" s="144" t="s">
        <v>199</v>
      </c>
      <c r="C26" s="145" t="s">
        <v>259</v>
      </c>
      <c r="D26" s="144" t="s">
        <v>340</v>
      </c>
      <c r="E26" s="144" t="s">
        <v>210</v>
      </c>
      <c r="F26" s="160" t="s">
        <v>337</v>
      </c>
      <c r="G26" s="146">
        <v>104.16</v>
      </c>
      <c r="H26" s="146">
        <v>104.16</v>
      </c>
      <c r="I26" s="146">
        <f t="shared" si="0"/>
        <v>0</v>
      </c>
      <c r="J26" s="154"/>
      <c r="K26" s="149"/>
      <c r="L26" s="149"/>
      <c r="M26" s="149"/>
      <c r="N26" s="149"/>
      <c r="O26" s="149"/>
      <c r="P26" s="149"/>
      <c r="Q26" s="149"/>
    </row>
    <row r="27" spans="1:17" ht="19.5" customHeight="1">
      <c r="A27" s="144" t="s">
        <v>251</v>
      </c>
      <c r="B27" s="144" t="s">
        <v>260</v>
      </c>
      <c r="C27" s="145" t="s">
        <v>261</v>
      </c>
      <c r="D27" s="144" t="s">
        <v>340</v>
      </c>
      <c r="E27" s="144" t="s">
        <v>210</v>
      </c>
      <c r="F27" s="160" t="s">
        <v>337</v>
      </c>
      <c r="G27" s="146">
        <v>91.02</v>
      </c>
      <c r="H27" s="146">
        <v>91.02</v>
      </c>
      <c r="I27" s="146">
        <f t="shared" si="0"/>
        <v>0</v>
      </c>
      <c r="J27" s="154"/>
      <c r="K27" s="149"/>
      <c r="L27" s="149"/>
      <c r="M27" s="149"/>
      <c r="N27" s="149"/>
      <c r="O27" s="149"/>
      <c r="P27" s="149"/>
      <c r="Q27" s="149"/>
    </row>
    <row r="28" spans="1:17" ht="19.5" customHeight="1">
      <c r="A28" s="144" t="s">
        <v>251</v>
      </c>
      <c r="B28" s="144" t="s">
        <v>260</v>
      </c>
      <c r="C28" s="145" t="s">
        <v>262</v>
      </c>
      <c r="D28" s="144" t="s">
        <v>340</v>
      </c>
      <c r="E28" s="144" t="s">
        <v>210</v>
      </c>
      <c r="F28" s="160" t="s">
        <v>337</v>
      </c>
      <c r="G28" s="146">
        <v>77.430000000000007</v>
      </c>
      <c r="H28" s="146">
        <v>77.430000000000007</v>
      </c>
      <c r="I28" s="146">
        <f t="shared" si="0"/>
        <v>0</v>
      </c>
      <c r="J28" s="154"/>
      <c r="K28" s="149"/>
      <c r="L28" s="149"/>
      <c r="M28" s="149"/>
      <c r="N28" s="149"/>
      <c r="O28" s="149"/>
      <c r="P28" s="149"/>
      <c r="Q28" s="149"/>
    </row>
    <row r="29" spans="1:17" ht="19.5" customHeight="1">
      <c r="A29" s="144" t="s">
        <v>251</v>
      </c>
      <c r="B29" s="144" t="s">
        <v>198</v>
      </c>
      <c r="C29" s="145" t="s">
        <v>263</v>
      </c>
      <c r="D29" s="144" t="s">
        <v>340</v>
      </c>
      <c r="E29" s="144" t="s">
        <v>329</v>
      </c>
      <c r="F29" s="160" t="s">
        <v>339</v>
      </c>
      <c r="G29" s="146">
        <v>209.97</v>
      </c>
      <c r="H29" s="146">
        <v>209.97</v>
      </c>
      <c r="I29" s="146">
        <f t="shared" si="0"/>
        <v>0</v>
      </c>
      <c r="J29" s="154"/>
      <c r="K29" s="149"/>
      <c r="L29" s="149"/>
      <c r="M29" s="149"/>
      <c r="N29" s="149"/>
      <c r="O29" s="149"/>
      <c r="P29" s="149"/>
      <c r="Q29" s="149"/>
    </row>
    <row r="30" spans="1:17" ht="19.5" customHeight="1">
      <c r="A30" s="144" t="s">
        <v>251</v>
      </c>
      <c r="B30" s="144" t="s">
        <v>264</v>
      </c>
      <c r="C30" s="145" t="s">
        <v>265</v>
      </c>
      <c r="D30" s="144" t="s">
        <v>340</v>
      </c>
      <c r="E30" s="144" t="s">
        <v>199</v>
      </c>
      <c r="F30" s="160" t="s">
        <v>339</v>
      </c>
      <c r="G30" s="146">
        <v>134.63999999999999</v>
      </c>
      <c r="H30" s="146">
        <v>134.63999999999999</v>
      </c>
      <c r="I30" s="146">
        <f t="shared" si="0"/>
        <v>0</v>
      </c>
      <c r="J30" s="154"/>
      <c r="K30" s="149"/>
      <c r="L30" s="149"/>
      <c r="M30" s="149"/>
      <c r="N30" s="149"/>
      <c r="O30" s="149"/>
      <c r="P30" s="149"/>
      <c r="Q30" s="149"/>
    </row>
    <row r="31" spans="1:17" ht="19.5" customHeight="1">
      <c r="A31" s="144" t="s">
        <v>251</v>
      </c>
      <c r="B31" s="144" t="s">
        <v>266</v>
      </c>
      <c r="C31" s="145" t="s">
        <v>267</v>
      </c>
      <c r="D31" s="144" t="s">
        <v>340</v>
      </c>
      <c r="E31" s="144" t="s">
        <v>202</v>
      </c>
      <c r="F31" s="160" t="s">
        <v>339</v>
      </c>
      <c r="G31" s="146">
        <v>2.98</v>
      </c>
      <c r="H31" s="146">
        <v>2.98</v>
      </c>
      <c r="I31" s="146">
        <f t="shared" si="0"/>
        <v>0</v>
      </c>
      <c r="J31" s="154"/>
      <c r="K31" s="149"/>
      <c r="L31" s="149"/>
      <c r="M31" s="149"/>
      <c r="N31" s="149"/>
      <c r="O31" s="149"/>
      <c r="P31" s="149"/>
      <c r="Q31" s="149"/>
    </row>
    <row r="32" spans="1:17" ht="19.5" customHeight="1">
      <c r="A32" s="144" t="s">
        <v>251</v>
      </c>
      <c r="B32" s="144" t="s">
        <v>266</v>
      </c>
      <c r="C32" s="145" t="s">
        <v>268</v>
      </c>
      <c r="D32" s="144" t="s">
        <v>340</v>
      </c>
      <c r="E32" s="144" t="s">
        <v>206</v>
      </c>
      <c r="F32" s="160" t="s">
        <v>339</v>
      </c>
      <c r="G32" s="146">
        <v>5.76</v>
      </c>
      <c r="H32" s="146">
        <v>5.76</v>
      </c>
      <c r="I32" s="146">
        <f t="shared" si="0"/>
        <v>0</v>
      </c>
      <c r="J32" s="154"/>
      <c r="K32" s="149"/>
      <c r="L32" s="149"/>
      <c r="M32" s="149"/>
      <c r="N32" s="149"/>
      <c r="O32" s="149"/>
      <c r="P32" s="149"/>
      <c r="Q32" s="149"/>
    </row>
    <row r="33" spans="1:17" ht="19.5" customHeight="1">
      <c r="A33" s="144" t="s">
        <v>251</v>
      </c>
      <c r="B33" s="144" t="s">
        <v>266</v>
      </c>
      <c r="C33" s="145" t="s">
        <v>269</v>
      </c>
      <c r="D33" s="144" t="s">
        <v>340</v>
      </c>
      <c r="E33" s="144" t="s">
        <v>215</v>
      </c>
      <c r="F33" s="160" t="s">
        <v>339</v>
      </c>
      <c r="G33" s="146">
        <v>1.58</v>
      </c>
      <c r="H33" s="146">
        <v>1.58</v>
      </c>
      <c r="I33" s="146">
        <f t="shared" si="0"/>
        <v>0</v>
      </c>
      <c r="J33" s="154"/>
      <c r="K33" s="149"/>
      <c r="L33" s="149"/>
      <c r="M33" s="149"/>
      <c r="N33" s="149"/>
      <c r="O33" s="149"/>
      <c r="P33" s="149"/>
      <c r="Q33" s="149"/>
    </row>
    <row r="34" spans="1:17" ht="19.5" customHeight="1">
      <c r="A34" s="144" t="s">
        <v>251</v>
      </c>
      <c r="B34" s="144" t="s">
        <v>238</v>
      </c>
      <c r="C34" s="145" t="s">
        <v>331</v>
      </c>
      <c r="D34" s="144" t="s">
        <v>340</v>
      </c>
      <c r="E34" s="144" t="s">
        <v>330</v>
      </c>
      <c r="F34" s="145" t="s">
        <v>331</v>
      </c>
      <c r="G34" s="146">
        <v>138.26</v>
      </c>
      <c r="H34" s="146">
        <v>138.26</v>
      </c>
      <c r="I34" s="146">
        <f t="shared" si="0"/>
        <v>0</v>
      </c>
      <c r="J34" s="154"/>
      <c r="K34" s="149"/>
      <c r="L34" s="149"/>
      <c r="M34" s="149"/>
      <c r="N34" s="149"/>
      <c r="O34" s="149"/>
      <c r="P34" s="149"/>
      <c r="Q34" s="149"/>
    </row>
    <row r="35" spans="1:17" ht="19.5" customHeight="1">
      <c r="A35" s="144" t="s">
        <v>251</v>
      </c>
      <c r="B35" s="144" t="s">
        <v>242</v>
      </c>
      <c r="C35" s="145" t="s">
        <v>270</v>
      </c>
      <c r="D35" s="144" t="s">
        <v>340</v>
      </c>
      <c r="E35" s="144" t="s">
        <v>210</v>
      </c>
      <c r="F35" s="160" t="s">
        <v>337</v>
      </c>
      <c r="G35" s="146">
        <v>104.16</v>
      </c>
      <c r="H35" s="146">
        <v>65.260000000000005</v>
      </c>
      <c r="I35" s="146"/>
      <c r="J35" s="154"/>
      <c r="K35" s="149"/>
      <c r="L35" s="149"/>
      <c r="M35" s="149"/>
      <c r="N35" s="149"/>
      <c r="O35" s="149"/>
      <c r="P35" s="149"/>
      <c r="Q35" s="149"/>
    </row>
    <row r="36" spans="1:17" ht="19.5" customHeight="1">
      <c r="A36" s="144" t="s">
        <v>251</v>
      </c>
      <c r="B36" s="144" t="s">
        <v>219</v>
      </c>
      <c r="C36" s="145" t="s">
        <v>271</v>
      </c>
      <c r="D36" s="144" t="s">
        <v>341</v>
      </c>
      <c r="E36" s="144" t="s">
        <v>326</v>
      </c>
      <c r="F36" s="145" t="s">
        <v>342</v>
      </c>
      <c r="G36" s="146">
        <v>2.04</v>
      </c>
      <c r="H36" s="146">
        <v>2.04</v>
      </c>
      <c r="I36" s="154">
        <f t="shared" si="0"/>
        <v>0</v>
      </c>
      <c r="J36" s="154">
        <f t="shared" ref="J36:J45" si="1">G36-H36</f>
        <v>0</v>
      </c>
      <c r="K36" s="149"/>
      <c r="L36" s="149"/>
      <c r="M36" s="149"/>
      <c r="N36" s="149"/>
      <c r="O36" s="149"/>
      <c r="P36" s="149"/>
      <c r="Q36" s="149"/>
    </row>
    <row r="37" spans="1:17" ht="19.5" customHeight="1">
      <c r="A37" s="144" t="s">
        <v>251</v>
      </c>
      <c r="B37" s="144" t="s">
        <v>219</v>
      </c>
      <c r="C37" s="145" t="s">
        <v>272</v>
      </c>
      <c r="D37" s="144" t="s">
        <v>341</v>
      </c>
      <c r="E37" s="144" t="s">
        <v>324</v>
      </c>
      <c r="F37" s="160" t="s">
        <v>337</v>
      </c>
      <c r="G37" s="146">
        <v>180.29</v>
      </c>
      <c r="H37" s="146">
        <v>180.29</v>
      </c>
      <c r="I37" s="154">
        <f t="shared" si="0"/>
        <v>0</v>
      </c>
      <c r="J37" s="154">
        <f t="shared" si="1"/>
        <v>0</v>
      </c>
      <c r="K37" s="149"/>
      <c r="L37" s="149"/>
      <c r="M37" s="149"/>
      <c r="N37" s="149"/>
      <c r="O37" s="149"/>
      <c r="P37" s="149"/>
      <c r="Q37" s="149"/>
    </row>
    <row r="38" spans="1:17" ht="19.5" customHeight="1">
      <c r="A38" s="144" t="s">
        <v>273</v>
      </c>
      <c r="B38" s="144"/>
      <c r="C38" s="145" t="s">
        <v>344</v>
      </c>
      <c r="D38" s="144" t="s">
        <v>343</v>
      </c>
      <c r="E38" s="144"/>
      <c r="F38" s="160" t="s">
        <v>345</v>
      </c>
      <c r="G38" s="146">
        <v>216.54</v>
      </c>
      <c r="H38" s="146">
        <v>216.54</v>
      </c>
      <c r="I38" s="154">
        <f t="shared" si="0"/>
        <v>0</v>
      </c>
      <c r="J38" s="154">
        <f t="shared" si="1"/>
        <v>0</v>
      </c>
      <c r="K38" s="149"/>
      <c r="L38" s="149"/>
      <c r="M38" s="149"/>
      <c r="N38" s="149"/>
      <c r="O38" s="149"/>
      <c r="P38" s="149"/>
      <c r="Q38" s="149"/>
    </row>
    <row r="39" spans="1:17" ht="19.5" customHeight="1">
      <c r="A39" s="144" t="s">
        <v>274</v>
      </c>
      <c r="B39" s="144" t="s">
        <v>210</v>
      </c>
      <c r="C39" s="145" t="s">
        <v>275</v>
      </c>
      <c r="D39" s="144" t="s">
        <v>347</v>
      </c>
      <c r="E39" s="144" t="s">
        <v>324</v>
      </c>
      <c r="F39" s="160" t="s">
        <v>348</v>
      </c>
      <c r="G39" s="146">
        <v>9</v>
      </c>
      <c r="H39" s="146">
        <v>9</v>
      </c>
      <c r="I39" s="154">
        <f t="shared" si="0"/>
        <v>0</v>
      </c>
      <c r="J39" s="154">
        <f t="shared" si="1"/>
        <v>0</v>
      </c>
      <c r="K39" s="149"/>
      <c r="L39" s="149"/>
      <c r="M39" s="149"/>
      <c r="N39" s="149"/>
      <c r="O39" s="149"/>
      <c r="P39" s="149"/>
      <c r="Q39" s="149"/>
    </row>
    <row r="40" spans="1:17" ht="19.5" customHeight="1">
      <c r="A40" s="144" t="s">
        <v>274</v>
      </c>
      <c r="B40" s="144" t="s">
        <v>203</v>
      </c>
      <c r="C40" s="145" t="s">
        <v>276</v>
      </c>
      <c r="D40" s="144" t="s">
        <v>347</v>
      </c>
      <c r="E40" s="144" t="s">
        <v>324</v>
      </c>
      <c r="F40" s="160" t="s">
        <v>348</v>
      </c>
      <c r="G40" s="146">
        <v>3</v>
      </c>
      <c r="H40" s="146">
        <v>3</v>
      </c>
      <c r="I40" s="154">
        <f t="shared" si="0"/>
        <v>0</v>
      </c>
      <c r="J40" s="154">
        <f t="shared" si="1"/>
        <v>0</v>
      </c>
      <c r="K40" s="149"/>
      <c r="L40" s="149"/>
      <c r="M40" s="149"/>
      <c r="N40" s="149"/>
      <c r="O40" s="149"/>
      <c r="P40" s="149"/>
      <c r="Q40" s="149"/>
    </row>
    <row r="41" spans="1:17" ht="19.5" customHeight="1">
      <c r="A41" s="144" t="s">
        <v>274</v>
      </c>
      <c r="B41" s="144" t="s">
        <v>277</v>
      </c>
      <c r="C41" s="145" t="s">
        <v>278</v>
      </c>
      <c r="D41" s="144" t="s">
        <v>346</v>
      </c>
      <c r="E41" s="144" t="s">
        <v>323</v>
      </c>
      <c r="F41" s="160" t="s">
        <v>349</v>
      </c>
      <c r="G41" s="146">
        <v>1</v>
      </c>
      <c r="H41" s="146">
        <v>1</v>
      </c>
      <c r="I41" s="149"/>
      <c r="J41" s="154">
        <f t="shared" si="1"/>
        <v>0</v>
      </c>
      <c r="K41" s="149"/>
      <c r="L41" s="149"/>
      <c r="M41" s="149"/>
      <c r="N41" s="149"/>
      <c r="O41" s="149"/>
      <c r="P41" s="149"/>
      <c r="Q41" s="149"/>
    </row>
    <row r="42" spans="1:17" ht="19.5" customHeight="1">
      <c r="A42" s="144" t="s">
        <v>274</v>
      </c>
      <c r="B42" s="144" t="s">
        <v>279</v>
      </c>
      <c r="C42" s="145" t="s">
        <v>280</v>
      </c>
      <c r="D42" s="144" t="s">
        <v>346</v>
      </c>
      <c r="E42" s="144" t="s">
        <v>324</v>
      </c>
      <c r="F42" s="160" t="s">
        <v>348</v>
      </c>
      <c r="G42" s="146">
        <v>16.87</v>
      </c>
      <c r="H42" s="146">
        <v>16.87</v>
      </c>
      <c r="I42" s="149"/>
      <c r="J42" s="154">
        <f t="shared" si="1"/>
        <v>0</v>
      </c>
      <c r="K42" s="149"/>
      <c r="L42" s="149"/>
      <c r="M42" s="149"/>
      <c r="N42" s="149"/>
      <c r="O42" s="149"/>
      <c r="P42" s="149"/>
      <c r="Q42" s="149"/>
    </row>
    <row r="43" spans="1:17" ht="19.5" customHeight="1">
      <c r="A43" s="144" t="s">
        <v>274</v>
      </c>
      <c r="B43" s="144" t="s">
        <v>281</v>
      </c>
      <c r="C43" s="145" t="s">
        <v>282</v>
      </c>
      <c r="D43" s="144" t="s">
        <v>346</v>
      </c>
      <c r="E43" s="144" t="s">
        <v>324</v>
      </c>
      <c r="F43" s="160" t="s">
        <v>348</v>
      </c>
      <c r="G43" s="146">
        <v>21.08</v>
      </c>
      <c r="H43" s="146">
        <v>21.08</v>
      </c>
      <c r="I43" s="149"/>
      <c r="J43" s="154">
        <f t="shared" si="1"/>
        <v>0</v>
      </c>
      <c r="K43" s="149"/>
      <c r="L43" s="149"/>
      <c r="M43" s="149"/>
      <c r="N43" s="149"/>
      <c r="O43" s="149"/>
      <c r="P43" s="149"/>
      <c r="Q43" s="149"/>
    </row>
    <row r="44" spans="1:17" ht="19.5" customHeight="1">
      <c r="A44" s="144" t="s">
        <v>274</v>
      </c>
      <c r="B44" s="144" t="s">
        <v>283</v>
      </c>
      <c r="C44" s="145" t="s">
        <v>284</v>
      </c>
      <c r="D44" s="144" t="s">
        <v>346</v>
      </c>
      <c r="E44" s="144" t="s">
        <v>324</v>
      </c>
      <c r="F44" s="160" t="s">
        <v>348</v>
      </c>
      <c r="G44" s="146">
        <v>68.27</v>
      </c>
      <c r="H44" s="146">
        <v>68.27</v>
      </c>
      <c r="I44" s="149"/>
      <c r="J44" s="154">
        <f t="shared" si="1"/>
        <v>0</v>
      </c>
      <c r="K44" s="149"/>
      <c r="L44" s="149"/>
      <c r="M44" s="149"/>
      <c r="N44" s="149"/>
      <c r="O44" s="149"/>
      <c r="P44" s="149"/>
      <c r="Q44" s="149"/>
    </row>
    <row r="45" spans="1:17" ht="19.5" customHeight="1">
      <c r="A45" s="144" t="s">
        <v>274</v>
      </c>
      <c r="B45" s="144" t="s">
        <v>219</v>
      </c>
      <c r="C45" s="145" t="s">
        <v>350</v>
      </c>
      <c r="D45" s="144" t="s">
        <v>346</v>
      </c>
      <c r="E45" s="144" t="s">
        <v>326</v>
      </c>
      <c r="F45" s="145" t="s">
        <v>350</v>
      </c>
      <c r="G45" s="146">
        <v>97.32</v>
      </c>
      <c r="H45" s="146">
        <v>97.32</v>
      </c>
      <c r="I45" s="149"/>
      <c r="J45" s="154">
        <f t="shared" si="1"/>
        <v>0</v>
      </c>
      <c r="K45" s="149"/>
      <c r="L45" s="149"/>
      <c r="M45" s="149"/>
      <c r="N45" s="149"/>
      <c r="O45" s="149"/>
      <c r="P45" s="149"/>
      <c r="Q45" s="149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honeticPr fontId="30" type="noConversion"/>
  <printOptions horizontalCentered="1"/>
  <pageMargins left="1.22013888888889" right="1.45625" top="1.0625" bottom="1.0625" header="0.297916666666667" footer="0.29791666666666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>
      <selection activeCell="I15" sqref="I15"/>
    </sheetView>
  </sheetViews>
  <sheetFormatPr defaultColWidth="7" defaultRowHeight="11.25"/>
  <cols>
    <col min="1" max="2" width="3.375" style="32" customWidth="1"/>
    <col min="3" max="3" width="3.625" style="32" customWidth="1"/>
    <col min="4" max="4" width="23.5" style="32" customWidth="1"/>
    <col min="5" max="5" width="10.25" style="32" customWidth="1"/>
    <col min="6" max="11" width="10.625" style="32" customWidth="1"/>
    <col min="12" max="16384" width="7" style="32"/>
  </cols>
  <sheetData>
    <row r="1" spans="1:11" ht="42" customHeight="1">
      <c r="A1" s="190" t="s">
        <v>134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" customHeight="1">
      <c r="A2" s="191" t="s">
        <v>1</v>
      </c>
      <c r="B2" s="191"/>
      <c r="C2" s="191"/>
      <c r="D2" s="191"/>
      <c r="E2" s="34"/>
      <c r="F2" s="35"/>
      <c r="G2" s="35"/>
      <c r="H2" s="35"/>
      <c r="I2" s="35"/>
      <c r="J2" s="35"/>
      <c r="K2" s="40" t="s">
        <v>2</v>
      </c>
    </row>
    <row r="3" spans="1:11" s="30" customFormat="1" ht="16.5" customHeight="1">
      <c r="A3" s="192" t="s">
        <v>69</v>
      </c>
      <c r="B3" s="193"/>
      <c r="C3" s="194"/>
      <c r="D3" s="202" t="s">
        <v>43</v>
      </c>
      <c r="E3" s="205" t="s">
        <v>44</v>
      </c>
      <c r="F3" s="195"/>
      <c r="G3" s="195"/>
      <c r="H3" s="195"/>
      <c r="I3" s="195"/>
      <c r="J3" s="195"/>
      <c r="K3" s="195"/>
    </row>
    <row r="4" spans="1:11" s="30" customFormat="1" ht="14.25" customHeight="1">
      <c r="A4" s="200" t="s">
        <v>55</v>
      </c>
      <c r="B4" s="201" t="s">
        <v>56</v>
      </c>
      <c r="C4" s="201" t="s">
        <v>57</v>
      </c>
      <c r="D4" s="203"/>
      <c r="E4" s="205"/>
      <c r="F4" s="196" t="s">
        <v>70</v>
      </c>
      <c r="G4" s="196"/>
      <c r="H4" s="196"/>
      <c r="I4" s="197" t="s">
        <v>71</v>
      </c>
      <c r="J4" s="198"/>
      <c r="K4" s="199"/>
    </row>
    <row r="5" spans="1:11" s="30" customFormat="1" ht="37.5" customHeight="1">
      <c r="A5" s="200"/>
      <c r="B5" s="201"/>
      <c r="C5" s="201"/>
      <c r="D5" s="204"/>
      <c r="E5" s="205"/>
      <c r="F5" s="36" t="s">
        <v>18</v>
      </c>
      <c r="G5" s="36" t="s">
        <v>116</v>
      </c>
      <c r="H5" s="36" t="s">
        <v>117</v>
      </c>
      <c r="I5" s="36" t="s">
        <v>18</v>
      </c>
      <c r="J5" s="36" t="s">
        <v>74</v>
      </c>
      <c r="K5" s="36" t="s">
        <v>75</v>
      </c>
    </row>
    <row r="6" spans="1:11" s="30" customFormat="1" ht="20.100000000000001" customHeight="1">
      <c r="A6" s="39" t="s">
        <v>67</v>
      </c>
      <c r="B6" s="38" t="s">
        <v>67</v>
      </c>
      <c r="C6" s="38" t="s">
        <v>67</v>
      </c>
      <c r="D6" s="38" t="s">
        <v>67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7">
        <v>7</v>
      </c>
    </row>
    <row r="7" spans="1:11" s="31" customFormat="1" ht="19.5" customHeight="1">
      <c r="A7" s="150"/>
      <c r="B7" s="150"/>
      <c r="C7" s="150"/>
      <c r="D7" s="135" t="s">
        <v>8</v>
      </c>
      <c r="E7" s="151">
        <v>25500</v>
      </c>
      <c r="F7" s="152">
        <v>0</v>
      </c>
      <c r="G7" s="152">
        <v>0</v>
      </c>
      <c r="H7" s="152">
        <v>0</v>
      </c>
      <c r="I7" s="151">
        <v>25500</v>
      </c>
      <c r="J7" s="152">
        <v>25500</v>
      </c>
      <c r="K7" s="151">
        <v>0</v>
      </c>
    </row>
    <row r="8" spans="1:11" s="31" customFormat="1" ht="19.5" customHeight="1">
      <c r="A8" s="150"/>
      <c r="B8" s="150"/>
      <c r="C8" s="150"/>
      <c r="D8" s="135" t="s">
        <v>195</v>
      </c>
      <c r="E8" s="151">
        <v>25500</v>
      </c>
      <c r="F8" s="152">
        <v>0</v>
      </c>
      <c r="G8" s="152">
        <v>0</v>
      </c>
      <c r="H8" s="152">
        <v>0</v>
      </c>
      <c r="I8" s="151">
        <v>25500</v>
      </c>
      <c r="J8" s="152">
        <v>25500</v>
      </c>
      <c r="K8" s="151">
        <v>0</v>
      </c>
    </row>
    <row r="9" spans="1:11" s="31" customFormat="1" ht="19.5" customHeight="1">
      <c r="A9" s="150" t="s">
        <v>212</v>
      </c>
      <c r="B9" s="150" t="s">
        <v>227</v>
      </c>
      <c r="C9" s="150" t="s">
        <v>219</v>
      </c>
      <c r="D9" s="135" t="s">
        <v>285</v>
      </c>
      <c r="E9" s="151">
        <v>25500</v>
      </c>
      <c r="F9" s="152">
        <v>0</v>
      </c>
      <c r="G9" s="152">
        <v>0</v>
      </c>
      <c r="H9" s="152">
        <v>0</v>
      </c>
      <c r="I9" s="151">
        <v>25500</v>
      </c>
      <c r="J9" s="152">
        <v>25500</v>
      </c>
      <c r="K9" s="151">
        <v>0</v>
      </c>
    </row>
    <row r="10" spans="1:11" s="31" customFormat="1" ht="14.25"/>
    <row r="11" spans="1:11" s="31" customFormat="1" ht="14.25"/>
    <row r="12" spans="1:11" s="31" customFormat="1" ht="14.25"/>
    <row r="13" spans="1:11" s="31" customFormat="1" ht="14.25"/>
    <row r="14" spans="1:11" s="31" customFormat="1" ht="14.25"/>
    <row r="15" spans="1:11" s="31" customFormat="1" ht="14.25"/>
    <row r="16" spans="1:11" s="31" customFormat="1" ht="14.25"/>
    <row r="17" s="31" customFormat="1" ht="14.25"/>
    <row r="18" s="31" customFormat="1" ht="14.25"/>
    <row r="19" s="31" customFormat="1" ht="14.25"/>
    <row r="20" s="31" customFormat="1" ht="14.25"/>
    <row r="21" s="31" customFormat="1" ht="14.25"/>
    <row r="22" s="31" customFormat="1" ht="14.25"/>
    <row r="23" s="31" customFormat="1" ht="14.25"/>
    <row r="24" s="31" customFormat="1" ht="14.25"/>
    <row r="25" s="31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30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>
      <selection activeCell="C11" sqref="C11"/>
    </sheetView>
  </sheetViews>
  <sheetFormatPr defaultColWidth="8.875" defaultRowHeight="14.25"/>
  <cols>
    <col min="1" max="1" width="38" style="14" customWidth="1"/>
    <col min="2" max="2" width="15.5" style="14" customWidth="1"/>
    <col min="3" max="3" width="37.625" style="14" customWidth="1"/>
    <col min="4" max="4" width="14.625" style="14" customWidth="1"/>
    <col min="5" max="32" width="9" style="14"/>
    <col min="33" max="16384" width="8.875" style="14"/>
  </cols>
  <sheetData>
    <row r="1" spans="1:4" ht="42" customHeight="1">
      <c r="A1" s="271" t="s">
        <v>135</v>
      </c>
      <c r="B1" s="271"/>
      <c r="C1" s="271"/>
      <c r="D1" s="271"/>
    </row>
    <row r="2" spans="1:4" ht="15" customHeight="1">
      <c r="A2" s="15" t="s">
        <v>1</v>
      </c>
      <c r="B2" s="15"/>
      <c r="C2" s="15"/>
      <c r="D2" s="16" t="s">
        <v>2</v>
      </c>
    </row>
    <row r="3" spans="1:4" ht="21" customHeight="1">
      <c r="A3" s="17" t="s">
        <v>136</v>
      </c>
      <c r="B3" s="18" t="s">
        <v>137</v>
      </c>
      <c r="C3" s="17" t="s">
        <v>136</v>
      </c>
      <c r="D3" s="18" t="s">
        <v>138</v>
      </c>
    </row>
    <row r="4" spans="1:4" ht="21" customHeight="1">
      <c r="A4" s="19" t="s">
        <v>139</v>
      </c>
      <c r="B4" s="159"/>
      <c r="C4" s="21" t="s">
        <v>140</v>
      </c>
      <c r="D4" s="22" t="s">
        <v>141</v>
      </c>
    </row>
    <row r="5" spans="1:4" ht="21" customHeight="1">
      <c r="A5" s="19" t="s">
        <v>142</v>
      </c>
      <c r="B5" s="159"/>
      <c r="C5" s="21" t="s">
        <v>143</v>
      </c>
      <c r="D5" s="20"/>
    </row>
    <row r="6" spans="1:4" ht="21" customHeight="1">
      <c r="A6" s="19" t="s">
        <v>144</v>
      </c>
      <c r="B6" s="159"/>
      <c r="C6" s="21" t="s">
        <v>145</v>
      </c>
      <c r="D6" s="20"/>
    </row>
    <row r="7" spans="1:4" ht="21" customHeight="1">
      <c r="A7" s="19" t="s">
        <v>146</v>
      </c>
      <c r="B7" s="159"/>
      <c r="C7" s="21" t="s">
        <v>147</v>
      </c>
      <c r="D7" s="20"/>
    </row>
    <row r="8" spans="1:4" ht="21" customHeight="1">
      <c r="A8" s="19" t="s">
        <v>148</v>
      </c>
      <c r="B8" s="159"/>
      <c r="C8" s="21" t="s">
        <v>149</v>
      </c>
      <c r="D8" s="20"/>
    </row>
    <row r="9" spans="1:4" ht="21" customHeight="1">
      <c r="A9" s="19"/>
      <c r="B9" s="20"/>
      <c r="C9" s="21"/>
      <c r="D9" s="20"/>
    </row>
    <row r="10" spans="1:4" s="12" customFormat="1" ht="21" customHeight="1">
      <c r="A10" s="23" t="s">
        <v>150</v>
      </c>
      <c r="B10" s="159"/>
      <c r="C10" s="25" t="s">
        <v>151</v>
      </c>
      <c r="D10" s="24"/>
    </row>
    <row r="11" spans="1:4" s="13" customFormat="1" ht="21" customHeight="1">
      <c r="A11" s="26" t="s">
        <v>152</v>
      </c>
      <c r="B11" s="159"/>
      <c r="C11" s="27" t="s">
        <v>153</v>
      </c>
      <c r="D11" s="20"/>
    </row>
    <row r="12" spans="1:4" ht="21" customHeight="1">
      <c r="A12" s="28" t="s">
        <v>154</v>
      </c>
      <c r="B12" s="159"/>
      <c r="C12" s="26"/>
      <c r="D12" s="20"/>
    </row>
    <row r="13" spans="1:4" ht="21" customHeight="1">
      <c r="A13" s="27"/>
      <c r="B13" s="20"/>
      <c r="C13" s="26"/>
      <c r="D13" s="20"/>
    </row>
    <row r="14" spans="1:4" ht="21" customHeight="1">
      <c r="A14" s="23" t="s">
        <v>39</v>
      </c>
      <c r="B14" s="159" t="s">
        <v>321</v>
      </c>
      <c r="C14" s="25" t="s">
        <v>40</v>
      </c>
      <c r="D14" s="159" t="s">
        <v>321</v>
      </c>
    </row>
    <row r="15" spans="1:4" s="12" customFormat="1" ht="21" customHeight="1">
      <c r="A15" s="14"/>
      <c r="B15" s="14"/>
      <c r="C15" s="14"/>
      <c r="D15" s="14"/>
    </row>
    <row r="16" spans="1:4">
      <c r="D16" s="29"/>
    </row>
    <row r="17" spans="2:2">
      <c r="B17" s="29">
        <v>0</v>
      </c>
    </row>
  </sheetData>
  <mergeCells count="1">
    <mergeCell ref="A1:D1"/>
  </mergeCells>
  <phoneticPr fontId="30" type="noConversion"/>
  <printOptions horizontalCentered="1"/>
  <pageMargins left="1.22013888888889" right="1.45625" top="1.0625" bottom="1.0625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7一般公共预算“三公”经费支出情况表</vt:lpstr>
      <vt:lpstr>6一般公共预算基本支出情况表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'10机关运行经费'!Print_Area</vt:lpstr>
      <vt:lpstr>'11预算项目支出绩效目标表'!Print_Area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'8政府性基金预算支出情况表'!Print_Area</vt:lpstr>
      <vt:lpstr>'9国有资本经营预算收支表'!Print_Area</vt:lpstr>
      <vt:lpstr>'10机关运行经费'!Print_Titles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2019-03-08T10:02:11Z</cp:lastPrinted>
  <dcterms:created xsi:type="dcterms:W3CDTF">2019-03-06T10:42:41Z</dcterms:created>
  <dcterms:modified xsi:type="dcterms:W3CDTF">2019-03-12T02:05:39Z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